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308"/>
  </bookViews>
  <sheets>
    <sheet name="LBSMISIII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41" i="1"/>
  <c r="AU41"/>
  <c r="AN41"/>
  <c r="AM41"/>
  <c r="AF41"/>
  <c r="AE41"/>
  <c r="X41"/>
  <c r="W41"/>
  <c r="P41"/>
  <c r="O41"/>
  <c r="J41"/>
  <c r="I41"/>
  <c r="G41"/>
  <c r="F41"/>
  <c r="H41" s="1"/>
  <c r="E41"/>
  <c r="D41"/>
  <c r="C41"/>
  <c r="AV40"/>
  <c r="AU40"/>
  <c r="AN40"/>
  <c r="AM40"/>
  <c r="AF40"/>
  <c r="AE40"/>
  <c r="X40"/>
  <c r="W40"/>
  <c r="P40"/>
  <c r="O40"/>
  <c r="J40"/>
  <c r="I40"/>
  <c r="H40"/>
  <c r="F40"/>
  <c r="E40"/>
  <c r="G40" s="1"/>
  <c r="D40"/>
  <c r="C40"/>
  <c r="AV39"/>
  <c r="AU39"/>
  <c r="AN39"/>
  <c r="AM39"/>
  <c r="AF39"/>
  <c r="AE39"/>
  <c r="X39"/>
  <c r="W39"/>
  <c r="P39"/>
  <c r="O39"/>
  <c r="J39"/>
  <c r="I39"/>
  <c r="F39"/>
  <c r="H39" s="1"/>
  <c r="E39"/>
  <c r="G39" s="1"/>
  <c r="D39"/>
  <c r="C39"/>
  <c r="AV38"/>
  <c r="AU38"/>
  <c r="AN38"/>
  <c r="AM38"/>
  <c r="AF38"/>
  <c r="AE38"/>
  <c r="X38"/>
  <c r="W38"/>
  <c r="P38"/>
  <c r="O38"/>
  <c r="J38"/>
  <c r="I38"/>
  <c r="G38"/>
  <c r="F38"/>
  <c r="H38" s="1"/>
  <c r="E38"/>
  <c r="D38"/>
  <c r="C38"/>
  <c r="AV37"/>
  <c r="AU37"/>
  <c r="AN37"/>
  <c r="AM37"/>
  <c r="AF37"/>
  <c r="AE37"/>
  <c r="X37"/>
  <c r="W37"/>
  <c r="P37"/>
  <c r="O37"/>
  <c r="J37"/>
  <c r="I37"/>
  <c r="H37"/>
  <c r="G37"/>
  <c r="F37"/>
  <c r="E37"/>
  <c r="D37"/>
  <c r="C37"/>
  <c r="AV36"/>
  <c r="AU36"/>
  <c r="AN36"/>
  <c r="AM36"/>
  <c r="AF36"/>
  <c r="AE36"/>
  <c r="X36"/>
  <c r="W36"/>
  <c r="P36"/>
  <c r="O36"/>
  <c r="J36"/>
  <c r="I36"/>
  <c r="H36"/>
  <c r="F36"/>
  <c r="E36"/>
  <c r="G36" s="1"/>
  <c r="D36"/>
  <c r="C36"/>
  <c r="AV35"/>
  <c r="AU35"/>
  <c r="AN35"/>
  <c r="AM35"/>
  <c r="AF35"/>
  <c r="AE35"/>
  <c r="X35"/>
  <c r="W35"/>
  <c r="P35"/>
  <c r="O35"/>
  <c r="J35"/>
  <c r="I35"/>
  <c r="F35"/>
  <c r="H35" s="1"/>
  <c r="E35"/>
  <c r="G35" s="1"/>
  <c r="D35"/>
  <c r="C35"/>
  <c r="AV33"/>
  <c r="AU33"/>
  <c r="AN33"/>
  <c r="AM33"/>
  <c r="AF33"/>
  <c r="AE33"/>
  <c r="X33"/>
  <c r="W33"/>
  <c r="P33"/>
  <c r="O33"/>
  <c r="J33"/>
  <c r="I33"/>
  <c r="G33"/>
  <c r="F33"/>
  <c r="H33" s="1"/>
  <c r="E33"/>
  <c r="D33"/>
  <c r="C33"/>
  <c r="AV32"/>
  <c r="AU32"/>
  <c r="AN32"/>
  <c r="AM32"/>
  <c r="AF32"/>
  <c r="AE32"/>
  <c r="X32"/>
  <c r="W32"/>
  <c r="P32"/>
  <c r="O32"/>
  <c r="J32"/>
  <c r="I32"/>
  <c r="H32"/>
  <c r="G32"/>
  <c r="F32"/>
  <c r="E32"/>
  <c r="D32"/>
  <c r="C32"/>
  <c r="AV31"/>
  <c r="AU31"/>
  <c r="AN31"/>
  <c r="AM31"/>
  <c r="AF31"/>
  <c r="AE31"/>
  <c r="X31"/>
  <c r="W31"/>
  <c r="P31"/>
  <c r="O31"/>
  <c r="J31"/>
  <c r="I31"/>
  <c r="H31"/>
  <c r="F31"/>
  <c r="E31"/>
  <c r="G31" s="1"/>
  <c r="D31"/>
  <c r="C31"/>
  <c r="AV30"/>
  <c r="AU30"/>
  <c r="AN30"/>
  <c r="AM30"/>
  <c r="AF30"/>
  <c r="AE30"/>
  <c r="X30"/>
  <c r="W30"/>
  <c r="P30"/>
  <c r="O30"/>
  <c r="J30"/>
  <c r="I30"/>
  <c r="F30"/>
  <c r="H30" s="1"/>
  <c r="E30"/>
  <c r="G30" s="1"/>
  <c r="D30"/>
  <c r="C30"/>
  <c r="AV29"/>
  <c r="AU29"/>
  <c r="AN29"/>
  <c r="AM29"/>
  <c r="AF29"/>
  <c r="AE29"/>
  <c r="X29"/>
  <c r="W29"/>
  <c r="P29"/>
  <c r="O29"/>
  <c r="J29"/>
  <c r="I29"/>
  <c r="G29"/>
  <c r="F29"/>
  <c r="H29" s="1"/>
  <c r="E29"/>
  <c r="D29"/>
  <c r="C29"/>
  <c r="AV28"/>
  <c r="AU28"/>
  <c r="AN28"/>
  <c r="AM28"/>
  <c r="AF28"/>
  <c r="AE28"/>
  <c r="X28"/>
  <c r="W28"/>
  <c r="P28"/>
  <c r="O28"/>
  <c r="J28"/>
  <c r="I28"/>
  <c r="H28"/>
  <c r="G28"/>
  <c r="F28"/>
  <c r="E28"/>
  <c r="D28"/>
  <c r="C28"/>
  <c r="AV27"/>
  <c r="AU27"/>
  <c r="AN27"/>
  <c r="AM27"/>
  <c r="AF27"/>
  <c r="AE27"/>
  <c r="X27"/>
  <c r="W27"/>
  <c r="P27"/>
  <c r="O27"/>
  <c r="J27"/>
  <c r="I27"/>
  <c r="H27"/>
  <c r="F27"/>
  <c r="E27"/>
  <c r="G27" s="1"/>
  <c r="D27"/>
  <c r="C27"/>
  <c r="AV26"/>
  <c r="AU26"/>
  <c r="AN26"/>
  <c r="AM26"/>
  <c r="AF26"/>
  <c r="AE26"/>
  <c r="X26"/>
  <c r="W26"/>
  <c r="P26"/>
  <c r="O26"/>
  <c r="J26"/>
  <c r="I26"/>
  <c r="F26"/>
  <c r="H26" s="1"/>
  <c r="E26"/>
  <c r="G26" s="1"/>
  <c r="D26"/>
  <c r="C26"/>
  <c r="AV25"/>
  <c r="AU25"/>
  <c r="AN25"/>
  <c r="AM25"/>
  <c r="AF25"/>
  <c r="AE25"/>
  <c r="X25"/>
  <c r="W25"/>
  <c r="P25"/>
  <c r="O25"/>
  <c r="J25"/>
  <c r="I25"/>
  <c r="G25"/>
  <c r="F25"/>
  <c r="H25" s="1"/>
  <c r="E25"/>
  <c r="D25"/>
  <c r="C25"/>
  <c r="AV24"/>
  <c r="AU24"/>
  <c r="AN24"/>
  <c r="AM24"/>
  <c r="AF24"/>
  <c r="AE24"/>
  <c r="X24"/>
  <c r="W24"/>
  <c r="P24"/>
  <c r="O24"/>
  <c r="J24"/>
  <c r="I24"/>
  <c r="H24"/>
  <c r="G24"/>
  <c r="F24"/>
  <c r="E24"/>
  <c r="D24"/>
  <c r="C24"/>
  <c r="AV23"/>
  <c r="AU23"/>
  <c r="AN23"/>
  <c r="AM23"/>
  <c r="AF23"/>
  <c r="AE23"/>
  <c r="X23"/>
  <c r="W23"/>
  <c r="P23"/>
  <c r="O23"/>
  <c r="J23"/>
  <c r="I23"/>
  <c r="H23"/>
  <c r="F23"/>
  <c r="E23"/>
  <c r="G23" s="1"/>
  <c r="D23"/>
  <c r="C23"/>
  <c r="AV22"/>
  <c r="AU22"/>
  <c r="AN22"/>
  <c r="AM22"/>
  <c r="AF22"/>
  <c r="AE22"/>
  <c r="X22"/>
  <c r="W22"/>
  <c r="P22"/>
  <c r="O22"/>
  <c r="J22"/>
  <c r="I22"/>
  <c r="F22"/>
  <c r="H22" s="1"/>
  <c r="E22"/>
  <c r="G22" s="1"/>
  <c r="D22"/>
  <c r="C22"/>
  <c r="AV21"/>
  <c r="AU21"/>
  <c r="AN21"/>
  <c r="AM21"/>
  <c r="AF21"/>
  <c r="AE21"/>
  <c r="X21"/>
  <c r="W21"/>
  <c r="P21"/>
  <c r="O21"/>
  <c r="J21"/>
  <c r="I21"/>
  <c r="G21"/>
  <c r="F21"/>
  <c r="H21" s="1"/>
  <c r="E21"/>
  <c r="D21"/>
  <c r="C21"/>
  <c r="AV20"/>
  <c r="AU20"/>
  <c r="AN20"/>
  <c r="AM20"/>
  <c r="AF20"/>
  <c r="AE20"/>
  <c r="X20"/>
  <c r="W20"/>
  <c r="P20"/>
  <c r="O20"/>
  <c r="J20"/>
  <c r="I20"/>
  <c r="H20"/>
  <c r="G20"/>
  <c r="F20"/>
  <c r="F18" s="1"/>
  <c r="H18" s="1"/>
  <c r="E20"/>
  <c r="D20"/>
  <c r="C20"/>
  <c r="AV19"/>
  <c r="AU19"/>
  <c r="AN19"/>
  <c r="AM19"/>
  <c r="AF19"/>
  <c r="AE19"/>
  <c r="X19"/>
  <c r="W19"/>
  <c r="P19"/>
  <c r="O19"/>
  <c r="J19"/>
  <c r="J18" s="1"/>
  <c r="I19"/>
  <c r="I18" s="1"/>
  <c r="H19"/>
  <c r="F19"/>
  <c r="E19"/>
  <c r="G19" s="1"/>
  <c r="D19"/>
  <c r="C19"/>
  <c r="C18" s="1"/>
  <c r="AV18"/>
  <c r="AU18"/>
  <c r="AN18"/>
  <c r="AM18"/>
  <c r="AF18"/>
  <c r="AE18"/>
  <c r="X18"/>
  <c r="W18"/>
  <c r="P18"/>
  <c r="O18"/>
  <c r="E18"/>
  <c r="G18" s="1"/>
  <c r="D18"/>
  <c r="AV17"/>
  <c r="AU17"/>
  <c r="AN17"/>
  <c r="AM17"/>
  <c r="AF17"/>
  <c r="AE17"/>
  <c r="X17"/>
  <c r="W17"/>
  <c r="P17"/>
  <c r="O17"/>
  <c r="J17"/>
  <c r="I17"/>
  <c r="G17"/>
  <c r="F17"/>
  <c r="H17" s="1"/>
  <c r="E17"/>
  <c r="D17"/>
  <c r="C17"/>
  <c r="AV16"/>
  <c r="AU16"/>
  <c r="AN16"/>
  <c r="AM16"/>
  <c r="AF16"/>
  <c r="AE16"/>
  <c r="X16"/>
  <c r="W16"/>
  <c r="P16"/>
  <c r="O16"/>
  <c r="J16"/>
  <c r="I16"/>
  <c r="H16"/>
  <c r="G16"/>
  <c r="F16"/>
  <c r="E16"/>
  <c r="D16"/>
  <c r="C16"/>
  <c r="AV15"/>
  <c r="AU15"/>
  <c r="AN15"/>
  <c r="AM15"/>
  <c r="AF15"/>
  <c r="AE15"/>
  <c r="X15"/>
  <c r="W15"/>
  <c r="P15"/>
  <c r="O15"/>
  <c r="J15"/>
  <c r="I15"/>
  <c r="H15"/>
  <c r="F15"/>
  <c r="E15"/>
  <c r="G15" s="1"/>
  <c r="D15"/>
  <c r="C15"/>
  <c r="AV14"/>
  <c r="AU14"/>
  <c r="AN14"/>
  <c r="AM14"/>
  <c r="AF14"/>
  <c r="AE14"/>
  <c r="X14"/>
  <c r="W14"/>
  <c r="P14"/>
  <c r="O14"/>
  <c r="J14"/>
  <c r="I14"/>
  <c r="F14"/>
  <c r="H14" s="1"/>
  <c r="E14"/>
  <c r="G14" s="1"/>
  <c r="D14"/>
  <c r="C14"/>
  <c r="AV13"/>
  <c r="AU13"/>
  <c r="AN13"/>
  <c r="AM13"/>
  <c r="AF13"/>
  <c r="AE13"/>
  <c r="X13"/>
  <c r="W13"/>
  <c r="P13"/>
  <c r="O13"/>
  <c r="J13"/>
  <c r="I13"/>
  <c r="G13"/>
  <c r="F13"/>
  <c r="H13" s="1"/>
  <c r="E13"/>
  <c r="D13"/>
  <c r="C13"/>
  <c r="AV12"/>
  <c r="AU12"/>
  <c r="AN12"/>
  <c r="AM12"/>
  <c r="AF12"/>
  <c r="AE12"/>
  <c r="X12"/>
  <c r="W12"/>
  <c r="P12"/>
  <c r="O12"/>
  <c r="J12"/>
  <c r="I12"/>
  <c r="H12"/>
  <c r="G12"/>
  <c r="F12"/>
  <c r="E12"/>
  <c r="D12"/>
  <c r="C12"/>
</calcChain>
</file>

<file path=xl/sharedStrings.xml><?xml version="1.0" encoding="utf-8"?>
<sst xmlns="http://schemas.openxmlformats.org/spreadsheetml/2006/main" count="136" uniqueCount="71">
  <si>
    <t>LBS - MIS</t>
  </si>
  <si>
    <t xml:space="preserve"> Statement showing Achievement vis-à-vis Targets under the Annual Credit Plan (ACP) for the quarter ended   September  2023-24</t>
  </si>
  <si>
    <t>( No. in actuals, Amt. in  Crore )</t>
  </si>
  <si>
    <t>Name of the State/Union Territory: SLBC,  TELANGANA</t>
  </si>
  <si>
    <t xml:space="preserve">Sr. No </t>
  </si>
  <si>
    <t>Sector</t>
  </si>
  <si>
    <t>Total (Public Sector Banks, Private Banks, RRBs, SFBs and Rural Cooperative Banks) (A+B+C+D+E)</t>
  </si>
  <si>
    <t>(A) Public Sector Banks</t>
  </si>
  <si>
    <t>(B) Private Banks</t>
  </si>
  <si>
    <t>(C) Regional Rural Banks</t>
  </si>
  <si>
    <t>(D) Small Finance Banks</t>
  </si>
  <si>
    <t>(E) Rural Cooperative Banks (StCBs and DCCBs)</t>
  </si>
  <si>
    <t>ACP Target (Fixed Annual)</t>
  </si>
  <si>
    <t>Achievement/ Disbursement</t>
  </si>
  <si>
    <t>% Achievement</t>
  </si>
  <si>
    <t xml:space="preserve">Outstanding for the quarter </t>
  </si>
  <si>
    <t>ACP Target (Annual)</t>
  </si>
  <si>
    <t>No. of Acc.</t>
  </si>
  <si>
    <t>Amount</t>
  </si>
  <si>
    <t>Priority  Sector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</si>
  <si>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</si>
  <si>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</si>
  <si>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</si>
  <si>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</si>
  <si>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</si>
  <si>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</si>
  <si>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</si>
  <si>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</si>
  <si>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and Allied services</t>
  </si>
  <si>
    <t>Out of Agriculture, loans to Small and Marginal Farmers</t>
  </si>
  <si>
    <t>1B</t>
  </si>
  <si>
    <t>MSMEs = 1B(i)+1B(ii)+1B(iii)+1B(iv)+1B(v)</t>
  </si>
  <si>
    <t>1B(i)</t>
  </si>
  <si>
    <t>Micro Enterprises (Manufacturing + Service) (including Khadi and Village Industries)</t>
  </si>
  <si>
    <t>1B(ii)</t>
  </si>
  <si>
    <t>Small Enterprises (Manufacturing + Service)</t>
  </si>
  <si>
    <t>1B(iii)</t>
  </si>
  <si>
    <t>Medium Enterprises (Manufacturing + Service)</t>
  </si>
  <si>
    <t>1B(iv)</t>
  </si>
  <si>
    <t>Others under MSMEs</t>
  </si>
  <si>
    <t>Out of 1B(iv) above, loans upto 50 crores to Start-ups)</t>
  </si>
  <si>
    <t>1C</t>
  </si>
  <si>
    <t>Export Credit</t>
  </si>
  <si>
    <t>1D</t>
  </si>
  <si>
    <t>Education (Priority  Sector)</t>
  </si>
  <si>
    <t>1E</t>
  </si>
  <si>
    <t>Housing  (Priority  Sector)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</si>
  <si>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</si>
  <si>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</si>
  <si>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</si>
  <si>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</si>
  <si>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</si>
  <si>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</si>
  <si>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</si>
  <si>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total= 1A+1B+1C+1D+1E+1F+1G+1H</t>
  </si>
  <si>
    <t>Loans to weaker Sections under PSL</t>
  </si>
  <si>
    <t>Out of 3 above, loans to individual women beneficiaries up to 1 lakh</t>
  </si>
  <si>
    <t>Non-Priority Sector</t>
  </si>
  <si>
    <t>4A</t>
  </si>
  <si>
    <t>Agriculture(NPS)</t>
  </si>
  <si>
    <t>4B</t>
  </si>
  <si>
    <t>Education(NPS)</t>
  </si>
  <si>
    <t>4C</t>
  </si>
  <si>
    <t>Housing(NPS)</t>
  </si>
  <si>
    <t>4D</t>
  </si>
  <si>
    <t xml:space="preserve"> Personal Loans under Non-Priority Sector</t>
  </si>
  <si>
    <t>4E</t>
  </si>
  <si>
    <t>Others(NPS)</t>
  </si>
  <si>
    <r>
      <t>Sub-total</t>
    </r>
    <r>
      <rPr>
        <sz val="11"/>
        <color indexed="8"/>
        <rFont val="Calibri"/>
        <family val="2"/>
      </rPr>
      <t>=4A+4B+4C+4D+4E</t>
    </r>
  </si>
  <si>
    <t>Total=2+5</t>
  </si>
  <si>
    <r>
      <rPr>
        <sz val="11"/>
        <color theme="1"/>
        <rFont val="Calibri"/>
        <family val="2"/>
        <scheme val="minor"/>
      </rPr>
      <t>Note:</t>
    </r>
    <r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</si>
</sst>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2" fontId="3" fillId="2" borderId="0" xfId="0" applyNumberFormat="1" applyFont="1" applyFill="1"/>
    <xf numFmtId="0" fontId="2" fillId="2" borderId="0" xfId="0" applyFont="1" applyFill="1"/>
    <xf numFmtId="0" fontId="0" fillId="3" borderId="6" xfId="0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/>
    <xf numFmtId="2" fontId="1" fillId="4" borderId="6" xfId="0" applyNumberFormat="1" applyFont="1" applyFill="1" applyBorder="1"/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6" xfId="0" applyFill="1" applyBorder="1"/>
    <xf numFmtId="2" fontId="0" fillId="5" borderId="6" xfId="0" applyNumberFormat="1" applyFill="1" applyBorder="1"/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/>
    <xf numFmtId="2" fontId="0" fillId="2" borderId="6" xfId="0" applyNumberFormat="1" applyFill="1" applyBorder="1"/>
    <xf numFmtId="0" fontId="0" fillId="5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left" wrapText="1"/>
    </xf>
    <xf numFmtId="0" fontId="1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1" fillId="6" borderId="6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2" fontId="7" fillId="2" borderId="0" xfId="0" applyNumberFormat="1" applyFont="1" applyFill="1"/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1" fillId="6" borderId="6" xfId="0" applyNumberFormat="1" applyFont="1" applyFill="1" applyBorder="1"/>
    <xf numFmtId="2" fontId="6" fillId="2" borderId="0" xfId="0" applyNumberFormat="1" applyFont="1" applyFill="1"/>
    <xf numFmtId="2" fontId="0" fillId="0" borderId="0" xfId="0" applyNumberFormat="1"/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left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>
      <selection activeCell="C18" sqref="C18"/>
    </sheetView>
  </sheetViews>
  <sheetFormatPr defaultRowHeight="14.4"/>
  <cols>
    <col min="2" max="2" width="43.88671875" customWidth="1"/>
    <col min="3" max="5" width="15.6640625" customWidth="1"/>
    <col min="6" max="8" width="15.6640625" style="37" customWidth="1"/>
    <col min="9" max="9" width="15.6640625" customWidth="1"/>
    <col min="10" max="10" width="15.6640625" style="37" customWidth="1"/>
    <col min="11" max="11" width="15.6640625" customWidth="1"/>
    <col min="12" max="12" width="15.6640625" style="37" customWidth="1"/>
    <col min="13" max="13" width="15.6640625" customWidth="1"/>
    <col min="14" max="16" width="15.6640625" style="37" customWidth="1"/>
    <col min="17" max="17" width="15.6640625" customWidth="1"/>
    <col min="18" max="18" width="15.6640625" style="37" customWidth="1"/>
    <col min="19" max="19" width="15.6640625" customWidth="1"/>
    <col min="20" max="20" width="15.6640625" style="37" customWidth="1"/>
    <col min="21" max="21" width="15.6640625" customWidth="1"/>
    <col min="22" max="24" width="15.6640625" style="37" customWidth="1"/>
    <col min="25" max="25" width="15.6640625" customWidth="1"/>
    <col min="26" max="26" width="15.6640625" style="37" customWidth="1"/>
    <col min="27" max="27" width="15.6640625" customWidth="1"/>
    <col min="28" max="28" width="15.6640625" style="37" customWidth="1"/>
    <col min="29" max="29" width="15.6640625" customWidth="1"/>
    <col min="30" max="32" width="15.6640625" style="37" customWidth="1"/>
    <col min="33" max="33" width="15.6640625" customWidth="1"/>
    <col min="34" max="34" width="15.6640625" style="37" customWidth="1"/>
    <col min="35" max="35" width="15.6640625" customWidth="1"/>
    <col min="36" max="36" width="15.6640625" style="37" customWidth="1"/>
    <col min="37" max="37" width="15.6640625" customWidth="1"/>
    <col min="38" max="40" width="15.6640625" style="37" customWidth="1"/>
    <col min="41" max="41" width="15.6640625" customWidth="1"/>
    <col min="42" max="42" width="15.6640625" style="37" customWidth="1"/>
    <col min="43" max="43" width="15.6640625" customWidth="1"/>
    <col min="44" max="44" width="15.6640625" style="37" customWidth="1"/>
    <col min="45" max="45" width="15.6640625" customWidth="1"/>
    <col min="46" max="48" width="15.6640625" style="37" customWidth="1"/>
    <col min="49" max="49" width="15.6640625" customWidth="1"/>
    <col min="50" max="50" width="15.6640625" style="37" customWidth="1"/>
  </cols>
  <sheetData>
    <row r="1" spans="1:50" ht="15.6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33"/>
      <c r="L1" s="34"/>
      <c r="M1" s="33"/>
      <c r="N1" s="2"/>
      <c r="O1" s="2"/>
      <c r="P1" s="2"/>
      <c r="Q1" s="1"/>
      <c r="R1" s="2"/>
      <c r="S1" s="1"/>
      <c r="T1" s="2"/>
      <c r="U1" s="1"/>
      <c r="V1" s="2"/>
      <c r="W1" s="2"/>
      <c r="X1" s="2"/>
      <c r="Y1" s="1"/>
      <c r="Z1" s="2"/>
      <c r="AA1" s="1"/>
      <c r="AB1" s="2"/>
      <c r="AC1" s="1"/>
      <c r="AD1" s="2"/>
      <c r="AE1" s="2"/>
      <c r="AF1" s="2"/>
      <c r="AG1" s="1"/>
      <c r="AH1" s="2"/>
      <c r="AI1" s="1"/>
      <c r="AJ1" s="2"/>
      <c r="AK1" s="1"/>
      <c r="AL1" s="2"/>
      <c r="AM1" s="2"/>
      <c r="AN1" s="2"/>
      <c r="AO1" s="1"/>
      <c r="AP1" s="2"/>
      <c r="AQ1" s="1"/>
      <c r="AR1" s="2"/>
      <c r="AS1" s="1"/>
      <c r="AT1" s="2"/>
      <c r="AU1" s="2"/>
      <c r="AV1" s="2"/>
      <c r="AW1" s="1"/>
      <c r="AX1" s="2"/>
    </row>
    <row r="2" spans="1:50" ht="15.6">
      <c r="A2" s="3"/>
      <c r="B2" s="4"/>
      <c r="C2" s="4"/>
      <c r="D2" s="5"/>
      <c r="E2" s="6"/>
      <c r="F2" s="5"/>
      <c r="G2" s="2"/>
      <c r="H2" s="2"/>
      <c r="I2" s="1"/>
      <c r="J2" s="2"/>
      <c r="K2" s="1"/>
      <c r="L2" s="2"/>
      <c r="M2" s="1"/>
      <c r="N2" s="2"/>
      <c r="O2" s="2"/>
      <c r="P2" s="2"/>
      <c r="Q2" s="1"/>
      <c r="R2" s="2"/>
      <c r="S2" s="1"/>
      <c r="T2" s="2"/>
      <c r="U2" s="1"/>
      <c r="V2" s="2"/>
      <c r="W2" s="2"/>
      <c r="X2" s="2"/>
      <c r="Y2" s="1"/>
      <c r="Z2" s="2"/>
      <c r="AA2" s="1"/>
      <c r="AB2" s="2"/>
      <c r="AC2" s="1"/>
      <c r="AD2" s="2"/>
      <c r="AE2" s="2"/>
      <c r="AF2" s="2"/>
      <c r="AG2" s="1"/>
      <c r="AH2" s="2"/>
      <c r="AI2" s="1"/>
      <c r="AJ2" s="2"/>
      <c r="AK2" s="1"/>
      <c r="AL2" s="2"/>
      <c r="AM2" s="2"/>
      <c r="AN2" s="2"/>
      <c r="AO2" s="1"/>
      <c r="AP2" s="2"/>
      <c r="AQ2" s="1"/>
      <c r="AR2" s="2"/>
      <c r="AS2" s="1"/>
      <c r="AT2" s="2"/>
      <c r="AU2" s="2"/>
      <c r="AV2" s="2"/>
      <c r="AW2" s="1"/>
      <c r="AX2" s="2"/>
    </row>
    <row r="3" spans="1:50">
      <c r="A3" s="53" t="s">
        <v>1</v>
      </c>
      <c r="B3" s="53"/>
      <c r="C3" s="53"/>
      <c r="D3" s="53"/>
      <c r="E3" s="53"/>
      <c r="F3" s="53"/>
      <c r="G3" s="2"/>
      <c r="H3" s="2"/>
      <c r="I3" s="1"/>
      <c r="J3" s="2"/>
      <c r="K3" s="1"/>
      <c r="L3" s="2"/>
      <c r="M3" s="1"/>
      <c r="N3" s="2"/>
      <c r="O3" s="2"/>
      <c r="P3" s="2"/>
      <c r="Q3" s="1"/>
      <c r="R3" s="2"/>
      <c r="S3" s="1"/>
      <c r="T3" s="2"/>
      <c r="U3" s="1"/>
      <c r="V3" s="2"/>
      <c r="W3" s="2"/>
      <c r="X3" s="2"/>
      <c r="Y3" s="1"/>
      <c r="Z3" s="2"/>
      <c r="AA3" s="1"/>
      <c r="AB3" s="2"/>
      <c r="AC3" s="1"/>
      <c r="AD3" s="2"/>
      <c r="AE3" s="2"/>
      <c r="AF3" s="2"/>
      <c r="AG3" s="1"/>
      <c r="AH3" s="2"/>
      <c r="AI3" s="1"/>
      <c r="AJ3" s="2"/>
      <c r="AK3" s="1"/>
      <c r="AL3" s="2"/>
      <c r="AM3" s="2"/>
      <c r="AN3" s="2"/>
      <c r="AO3" s="1"/>
      <c r="AP3" s="2"/>
      <c r="AQ3" s="1"/>
      <c r="AR3" s="2"/>
      <c r="AS3" s="1"/>
      <c r="AT3" s="2"/>
      <c r="AU3" s="2"/>
      <c r="AV3" s="2"/>
      <c r="AW3" s="1"/>
      <c r="AX3" s="2"/>
    </row>
    <row r="4" spans="1:50">
      <c r="A4" s="53"/>
      <c r="B4" s="53"/>
      <c r="C4" s="53"/>
      <c r="D4" s="53"/>
      <c r="E4" s="53"/>
      <c r="F4" s="53"/>
      <c r="G4" s="2"/>
      <c r="H4" s="2"/>
      <c r="I4" s="1"/>
      <c r="J4" s="2"/>
      <c r="K4" s="1"/>
      <c r="L4" s="2"/>
      <c r="M4" s="1"/>
      <c r="N4" s="2"/>
      <c r="O4" s="2"/>
      <c r="P4" s="2"/>
      <c r="Q4" s="1"/>
      <c r="R4" s="2"/>
      <c r="S4" s="1"/>
      <c r="T4" s="2"/>
      <c r="U4" s="1"/>
      <c r="V4" s="2"/>
      <c r="W4" s="2"/>
      <c r="X4" s="2"/>
      <c r="Y4" s="1"/>
      <c r="Z4" s="2"/>
      <c r="AA4" s="1"/>
      <c r="AB4" s="2"/>
      <c r="AC4" s="1"/>
      <c r="AD4" s="2"/>
      <c r="AE4" s="2"/>
      <c r="AF4" s="2"/>
      <c r="AG4" s="1"/>
      <c r="AH4" s="2"/>
      <c r="AI4" s="1"/>
      <c r="AJ4" s="2"/>
      <c r="AK4" s="1"/>
      <c r="AL4" s="2"/>
      <c r="AM4" s="2"/>
      <c r="AN4" s="2"/>
      <c r="AO4" s="1"/>
      <c r="AP4" s="2"/>
      <c r="AQ4" s="1"/>
      <c r="AR4" s="2"/>
      <c r="AS4" s="1"/>
      <c r="AT4" s="2"/>
      <c r="AU4" s="2"/>
      <c r="AV4" s="2"/>
      <c r="AW4" s="1"/>
      <c r="AX4" s="2"/>
    </row>
    <row r="5" spans="1:50" ht="15.6">
      <c r="A5" s="3"/>
      <c r="B5" s="4"/>
      <c r="C5" s="54" t="s">
        <v>2</v>
      </c>
      <c r="D5" s="54"/>
      <c r="E5" s="54"/>
      <c r="F5" s="54"/>
      <c r="G5" s="54"/>
      <c r="H5" s="54"/>
      <c r="I5" s="54"/>
      <c r="J5" s="54"/>
      <c r="K5" s="1"/>
      <c r="L5" s="2"/>
      <c r="M5" s="1"/>
      <c r="N5" s="2"/>
      <c r="O5" s="2"/>
      <c r="P5" s="2"/>
      <c r="Q5" s="1"/>
      <c r="R5" s="2"/>
      <c r="S5" s="1"/>
      <c r="T5" s="2"/>
      <c r="U5" s="1"/>
      <c r="V5" s="2"/>
      <c r="W5" s="2"/>
      <c r="X5" s="2"/>
      <c r="Y5" s="1"/>
      <c r="Z5" s="2"/>
      <c r="AA5" s="1"/>
      <c r="AB5" s="2"/>
      <c r="AC5" s="1"/>
      <c r="AD5" s="2"/>
      <c r="AE5" s="2"/>
      <c r="AF5" s="2"/>
      <c r="AG5" s="1"/>
      <c r="AH5" s="2"/>
      <c r="AI5" s="1"/>
      <c r="AJ5" s="2"/>
      <c r="AK5" s="1"/>
      <c r="AL5" s="2"/>
      <c r="AM5" s="2"/>
      <c r="AN5" s="2"/>
      <c r="AO5" s="1"/>
      <c r="AP5" s="2"/>
      <c r="AQ5" s="1"/>
      <c r="AR5" s="2"/>
      <c r="AS5" s="1"/>
      <c r="AT5" s="2"/>
      <c r="AU5" s="2"/>
      <c r="AV5" s="2"/>
      <c r="AW5" s="1"/>
      <c r="AX5" s="2"/>
    </row>
    <row r="6" spans="1:50" ht="15.6">
      <c r="A6" s="55" t="s">
        <v>3</v>
      </c>
      <c r="B6" s="55"/>
      <c r="C6" s="4"/>
      <c r="D6" s="5"/>
      <c r="E6" s="4"/>
      <c r="F6" s="5"/>
      <c r="G6" s="2"/>
      <c r="H6" s="2"/>
      <c r="I6" s="1"/>
      <c r="J6" s="2"/>
      <c r="K6" s="1"/>
      <c r="L6" s="2"/>
      <c r="M6" s="1"/>
      <c r="N6" s="2"/>
      <c r="O6" s="2"/>
      <c r="P6" s="2"/>
      <c r="Q6" s="1"/>
      <c r="R6" s="2"/>
      <c r="S6" s="1"/>
      <c r="T6" s="2"/>
      <c r="U6" s="1"/>
      <c r="V6" s="2"/>
      <c r="W6" s="2"/>
      <c r="X6" s="2"/>
      <c r="Y6" s="1"/>
      <c r="Z6" s="2"/>
      <c r="AA6" s="1"/>
      <c r="AB6" s="2"/>
      <c r="AC6" s="1"/>
      <c r="AD6" s="2"/>
      <c r="AE6" s="2"/>
      <c r="AF6" s="2"/>
      <c r="AG6" s="1"/>
      <c r="AH6" s="2"/>
      <c r="AI6" s="1"/>
      <c r="AJ6" s="2"/>
      <c r="AK6" s="1"/>
      <c r="AL6" s="2"/>
      <c r="AM6" s="2"/>
      <c r="AN6" s="2"/>
      <c r="AO6" s="1"/>
      <c r="AP6" s="2"/>
      <c r="AQ6" s="1"/>
      <c r="AR6" s="2"/>
      <c r="AS6" s="1"/>
      <c r="AT6" s="2"/>
      <c r="AU6" s="2"/>
      <c r="AV6" s="2"/>
      <c r="AW6" s="1"/>
      <c r="AX6" s="2"/>
    </row>
    <row r="7" spans="1:50" ht="15.6">
      <c r="A7" s="3"/>
      <c r="B7" s="4"/>
      <c r="C7" s="4"/>
      <c r="D7" s="5"/>
      <c r="E7" s="4"/>
      <c r="F7" s="5"/>
      <c r="G7" s="2"/>
      <c r="H7" s="2"/>
      <c r="I7" s="1"/>
      <c r="J7" s="2"/>
      <c r="K7" s="1"/>
      <c r="L7" s="2"/>
      <c r="M7" s="1"/>
      <c r="N7" s="2"/>
      <c r="O7" s="2"/>
      <c r="P7" s="2"/>
      <c r="Q7" s="1"/>
      <c r="R7" s="2"/>
      <c r="S7" s="1"/>
      <c r="T7" s="2"/>
      <c r="U7" s="1"/>
      <c r="V7" s="2"/>
      <c r="W7" s="2"/>
      <c r="X7" s="2"/>
      <c r="Y7" s="1"/>
      <c r="Z7" s="2"/>
      <c r="AA7" s="1"/>
      <c r="AB7" s="2"/>
      <c r="AC7" s="1"/>
      <c r="AD7" s="2"/>
      <c r="AE7" s="2"/>
      <c r="AF7" s="2"/>
      <c r="AG7" s="1"/>
      <c r="AH7" s="2"/>
      <c r="AI7" s="1"/>
      <c r="AJ7" s="2"/>
      <c r="AK7" s="1"/>
      <c r="AL7" s="2"/>
      <c r="AM7" s="2"/>
      <c r="AN7" s="2"/>
      <c r="AO7" s="1"/>
      <c r="AP7" s="2"/>
      <c r="AQ7" s="1"/>
      <c r="AR7" s="2"/>
      <c r="AS7" s="1"/>
      <c r="AT7" s="2"/>
      <c r="AU7" s="2"/>
      <c r="AV7" s="2"/>
      <c r="AW7" s="1"/>
      <c r="AX7" s="2"/>
    </row>
    <row r="8" spans="1:50" ht="31.5" customHeight="1">
      <c r="A8" s="56" t="s">
        <v>4</v>
      </c>
      <c r="B8" s="59" t="s">
        <v>5</v>
      </c>
      <c r="C8" s="62" t="s">
        <v>6</v>
      </c>
      <c r="D8" s="63"/>
      <c r="E8" s="63"/>
      <c r="F8" s="63"/>
      <c r="G8" s="63"/>
      <c r="H8" s="63"/>
      <c r="I8" s="63"/>
      <c r="J8" s="64"/>
      <c r="K8" s="49" t="s">
        <v>7</v>
      </c>
      <c r="L8" s="50"/>
      <c r="M8" s="50"/>
      <c r="N8" s="50"/>
      <c r="O8" s="50"/>
      <c r="P8" s="50"/>
      <c r="Q8" s="50"/>
      <c r="R8" s="51"/>
      <c r="S8" s="49" t="s">
        <v>8</v>
      </c>
      <c r="T8" s="50"/>
      <c r="U8" s="50"/>
      <c r="V8" s="50"/>
      <c r="W8" s="50"/>
      <c r="X8" s="50"/>
      <c r="Y8" s="50"/>
      <c r="Z8" s="51"/>
      <c r="AA8" s="49" t="s">
        <v>9</v>
      </c>
      <c r="AB8" s="50"/>
      <c r="AC8" s="50"/>
      <c r="AD8" s="50"/>
      <c r="AE8" s="50"/>
      <c r="AF8" s="50"/>
      <c r="AG8" s="50"/>
      <c r="AH8" s="51"/>
      <c r="AI8" s="49" t="s">
        <v>10</v>
      </c>
      <c r="AJ8" s="50"/>
      <c r="AK8" s="50"/>
      <c r="AL8" s="50"/>
      <c r="AM8" s="50"/>
      <c r="AN8" s="50"/>
      <c r="AO8" s="50"/>
      <c r="AP8" s="51"/>
      <c r="AQ8" s="49" t="s">
        <v>11</v>
      </c>
      <c r="AR8" s="50"/>
      <c r="AS8" s="50"/>
      <c r="AT8" s="50"/>
      <c r="AU8" s="50"/>
      <c r="AV8" s="50"/>
      <c r="AW8" s="50"/>
      <c r="AX8" s="51"/>
    </row>
    <row r="9" spans="1:50" ht="30.75" customHeight="1">
      <c r="A9" s="57"/>
      <c r="B9" s="60"/>
      <c r="C9" s="46" t="s">
        <v>12</v>
      </c>
      <c r="D9" s="46"/>
      <c r="E9" s="46" t="s">
        <v>13</v>
      </c>
      <c r="F9" s="46"/>
      <c r="G9" s="49" t="s">
        <v>14</v>
      </c>
      <c r="H9" s="51"/>
      <c r="I9" s="46" t="s">
        <v>15</v>
      </c>
      <c r="J9" s="46"/>
      <c r="K9" s="46" t="s">
        <v>16</v>
      </c>
      <c r="L9" s="46"/>
      <c r="M9" s="46" t="s">
        <v>13</v>
      </c>
      <c r="N9" s="46"/>
      <c r="O9" s="44" t="s">
        <v>14</v>
      </c>
      <c r="P9" s="45"/>
      <c r="Q9" s="46" t="s">
        <v>15</v>
      </c>
      <c r="R9" s="46"/>
      <c r="S9" s="46" t="s">
        <v>16</v>
      </c>
      <c r="T9" s="46"/>
      <c r="U9" s="46" t="s">
        <v>13</v>
      </c>
      <c r="V9" s="46"/>
      <c r="W9" s="44" t="s">
        <v>14</v>
      </c>
      <c r="X9" s="45"/>
      <c r="Y9" s="46" t="s">
        <v>15</v>
      </c>
      <c r="Z9" s="46"/>
      <c r="AA9" s="46" t="s">
        <v>16</v>
      </c>
      <c r="AB9" s="46"/>
      <c r="AC9" s="46" t="s">
        <v>13</v>
      </c>
      <c r="AD9" s="46"/>
      <c r="AE9" s="44" t="s">
        <v>14</v>
      </c>
      <c r="AF9" s="45"/>
      <c r="AG9" s="46" t="s">
        <v>15</v>
      </c>
      <c r="AH9" s="46"/>
      <c r="AI9" s="46" t="s">
        <v>16</v>
      </c>
      <c r="AJ9" s="46"/>
      <c r="AK9" s="46" t="s">
        <v>13</v>
      </c>
      <c r="AL9" s="46"/>
      <c r="AM9" s="44" t="s">
        <v>14</v>
      </c>
      <c r="AN9" s="45"/>
      <c r="AO9" s="46" t="s">
        <v>15</v>
      </c>
      <c r="AP9" s="46"/>
      <c r="AQ9" s="46" t="s">
        <v>16</v>
      </c>
      <c r="AR9" s="46"/>
      <c r="AS9" s="46" t="s">
        <v>13</v>
      </c>
      <c r="AT9" s="46"/>
      <c r="AU9" s="44" t="s">
        <v>14</v>
      </c>
      <c r="AV9" s="45"/>
      <c r="AW9" s="46" t="s">
        <v>15</v>
      </c>
      <c r="AX9" s="46"/>
    </row>
    <row r="10" spans="1:50" ht="26.25" customHeight="1">
      <c r="A10" s="58"/>
      <c r="B10" s="61"/>
      <c r="C10" s="7" t="s">
        <v>17</v>
      </c>
      <c r="D10" s="8" t="s">
        <v>18</v>
      </c>
      <c r="E10" s="7" t="s">
        <v>17</v>
      </c>
      <c r="F10" s="8" t="s">
        <v>18</v>
      </c>
      <c r="G10" s="8" t="s">
        <v>17</v>
      </c>
      <c r="H10" s="8" t="s">
        <v>18</v>
      </c>
      <c r="I10" s="7" t="s">
        <v>17</v>
      </c>
      <c r="J10" s="8" t="s">
        <v>18</v>
      </c>
      <c r="K10" s="7" t="s">
        <v>17</v>
      </c>
      <c r="L10" s="8" t="s">
        <v>18</v>
      </c>
      <c r="M10" s="7" t="s">
        <v>17</v>
      </c>
      <c r="N10" s="8" t="s">
        <v>18</v>
      </c>
      <c r="O10" s="8" t="s">
        <v>17</v>
      </c>
      <c r="P10" s="8" t="s">
        <v>18</v>
      </c>
      <c r="Q10" s="7" t="s">
        <v>17</v>
      </c>
      <c r="R10" s="8" t="s">
        <v>18</v>
      </c>
      <c r="S10" s="7" t="s">
        <v>17</v>
      </c>
      <c r="T10" s="8" t="s">
        <v>18</v>
      </c>
      <c r="U10" s="7" t="s">
        <v>17</v>
      </c>
      <c r="V10" s="8" t="s">
        <v>18</v>
      </c>
      <c r="W10" s="8" t="s">
        <v>17</v>
      </c>
      <c r="X10" s="8" t="s">
        <v>18</v>
      </c>
      <c r="Y10" s="7" t="s">
        <v>17</v>
      </c>
      <c r="Z10" s="8" t="s">
        <v>18</v>
      </c>
      <c r="AA10" s="7" t="s">
        <v>17</v>
      </c>
      <c r="AB10" s="8" t="s">
        <v>18</v>
      </c>
      <c r="AC10" s="7" t="s">
        <v>17</v>
      </c>
      <c r="AD10" s="8" t="s">
        <v>18</v>
      </c>
      <c r="AE10" s="8" t="s">
        <v>17</v>
      </c>
      <c r="AF10" s="8" t="s">
        <v>18</v>
      </c>
      <c r="AG10" s="7" t="s">
        <v>17</v>
      </c>
      <c r="AH10" s="8" t="s">
        <v>18</v>
      </c>
      <c r="AI10" s="7" t="s">
        <v>17</v>
      </c>
      <c r="AJ10" s="8" t="s">
        <v>18</v>
      </c>
      <c r="AK10" s="7" t="s">
        <v>17</v>
      </c>
      <c r="AL10" s="8" t="s">
        <v>18</v>
      </c>
      <c r="AM10" s="8" t="s">
        <v>17</v>
      </c>
      <c r="AN10" s="8" t="s">
        <v>18</v>
      </c>
      <c r="AO10" s="7" t="s">
        <v>17</v>
      </c>
      <c r="AP10" s="8" t="s">
        <v>18</v>
      </c>
      <c r="AQ10" s="7" t="s">
        <v>17</v>
      </c>
      <c r="AR10" s="8" t="s">
        <v>18</v>
      </c>
      <c r="AS10" s="7" t="s">
        <v>17</v>
      </c>
      <c r="AT10" s="8" t="s">
        <v>18</v>
      </c>
      <c r="AU10" s="8" t="s">
        <v>17</v>
      </c>
      <c r="AV10" s="8" t="s">
        <v>18</v>
      </c>
      <c r="AW10" s="7" t="s">
        <v>17</v>
      </c>
      <c r="AX10" s="8" t="s">
        <v>18</v>
      </c>
    </row>
    <row r="11" spans="1:50">
      <c r="A11" s="9">
        <v>1</v>
      </c>
      <c r="B11" s="10" t="s">
        <v>19</v>
      </c>
      <c r="C11" s="11"/>
      <c r="D11" s="12"/>
      <c r="E11" s="11"/>
      <c r="F11" s="12"/>
      <c r="G11" s="12"/>
      <c r="H11" s="12"/>
      <c r="I11" s="11"/>
      <c r="J11" s="12"/>
      <c r="K11" s="11"/>
      <c r="L11" s="12"/>
      <c r="M11" s="11"/>
      <c r="N11" s="12"/>
      <c r="O11" s="12"/>
      <c r="P11" s="12"/>
      <c r="Q11" s="11"/>
      <c r="R11" s="12"/>
      <c r="S11" s="11"/>
      <c r="T11" s="12"/>
      <c r="U11" s="11"/>
      <c r="V11" s="12"/>
      <c r="W11" s="12"/>
      <c r="X11" s="12"/>
      <c r="Y11" s="11"/>
      <c r="Z11" s="12"/>
      <c r="AA11" s="11"/>
      <c r="AB11" s="12"/>
      <c r="AC11" s="11"/>
      <c r="AD11" s="12"/>
      <c r="AE11" s="12"/>
      <c r="AF11" s="12"/>
      <c r="AG11" s="11"/>
      <c r="AH11" s="12"/>
      <c r="AI11" s="11"/>
      <c r="AJ11" s="12"/>
      <c r="AK11" s="11"/>
      <c r="AL11" s="12"/>
      <c r="AM11" s="12"/>
      <c r="AN11" s="12"/>
      <c r="AO11" s="11"/>
      <c r="AP11" s="12"/>
      <c r="AQ11" s="11"/>
      <c r="AR11" s="12"/>
      <c r="AS11" s="11"/>
      <c r="AT11" s="12"/>
      <c r="AU11" s="12"/>
      <c r="AV11" s="12"/>
      <c r="AW11" s="11"/>
      <c r="AX11" s="12"/>
    </row>
    <row r="12" spans="1:50">
      <c r="A12" s="13" t="s">
        <v>20</v>
      </c>
      <c r="B12" s="14" t="s">
        <v>21</v>
      </c>
      <c r="C12" s="15">
        <f t="shared" ref="C12:F40" si="0">K12+S12+AA12+AI12+AQ12</f>
        <v>7005434</v>
      </c>
      <c r="D12" s="16">
        <f t="shared" si="0"/>
        <v>112541.59</v>
      </c>
      <c r="E12" s="15">
        <f t="shared" si="0"/>
        <v>3544203</v>
      </c>
      <c r="F12" s="16">
        <f t="shared" si="0"/>
        <v>61556.02</v>
      </c>
      <c r="G12" s="16">
        <f t="shared" ref="G12:H41" si="1">E12*100/C12</f>
        <v>50.592197428453396</v>
      </c>
      <c r="H12" s="16">
        <f t="shared" si="1"/>
        <v>54.696241629427846</v>
      </c>
      <c r="I12" s="15">
        <f t="shared" ref="I12:J40" si="2">Q12+Y12+AG12+AO12+AW12</f>
        <v>7545675</v>
      </c>
      <c r="J12" s="16">
        <f>R12+Z12+AH12+AP12+AX12</f>
        <v>124059.39</v>
      </c>
      <c r="K12" s="15">
        <v>4248566</v>
      </c>
      <c r="L12" s="16">
        <v>69094.87</v>
      </c>
      <c r="M12" s="15">
        <v>1952697</v>
      </c>
      <c r="N12" s="16">
        <v>36093.79</v>
      </c>
      <c r="O12" s="16">
        <f t="shared" ref="O12:P41" si="3">M12*100/K12</f>
        <v>45.961319654678782</v>
      </c>
      <c r="P12" s="16">
        <f t="shared" si="3"/>
        <v>52.238017091572793</v>
      </c>
      <c r="Q12" s="15">
        <v>4288391</v>
      </c>
      <c r="R12" s="16">
        <v>74369.990000000005</v>
      </c>
      <c r="S12" s="15">
        <v>840301</v>
      </c>
      <c r="T12" s="16">
        <v>18858.439999999999</v>
      </c>
      <c r="U12" s="15">
        <v>252366</v>
      </c>
      <c r="V12" s="16">
        <v>10702.22</v>
      </c>
      <c r="W12" s="16">
        <f t="shared" ref="W12:X41" si="4">U12*100/S12</f>
        <v>30.032809671772377</v>
      </c>
      <c r="X12" s="16">
        <f t="shared" si="4"/>
        <v>56.750293237404584</v>
      </c>
      <c r="Y12" s="15">
        <v>449076</v>
      </c>
      <c r="Z12" s="16">
        <v>18983.07</v>
      </c>
      <c r="AA12" s="15">
        <v>1057598</v>
      </c>
      <c r="AB12" s="16">
        <v>13410.84</v>
      </c>
      <c r="AC12" s="15">
        <v>918240</v>
      </c>
      <c r="AD12" s="16">
        <v>10428.68</v>
      </c>
      <c r="AE12" s="16">
        <f t="shared" ref="AE12:AF41" si="5">AC12*100/AA12</f>
        <v>86.823159650453192</v>
      </c>
      <c r="AF12" s="16">
        <f t="shared" si="5"/>
        <v>77.763063312961748</v>
      </c>
      <c r="AG12" s="15">
        <v>1615349</v>
      </c>
      <c r="AH12" s="16">
        <v>21020.52</v>
      </c>
      <c r="AI12" s="15">
        <v>0</v>
      </c>
      <c r="AJ12" s="16">
        <v>0</v>
      </c>
      <c r="AK12" s="15">
        <v>34425</v>
      </c>
      <c r="AL12" s="16">
        <v>308.58999999999997</v>
      </c>
      <c r="AM12" s="16" t="e">
        <f t="shared" ref="AM12:AN41" si="6">AK12*100/AI12</f>
        <v>#DIV/0!</v>
      </c>
      <c r="AN12" s="16" t="e">
        <f t="shared" si="6"/>
        <v>#DIV/0!</v>
      </c>
      <c r="AO12" s="15">
        <v>124775</v>
      </c>
      <c r="AP12" s="16">
        <v>423.05</v>
      </c>
      <c r="AQ12" s="15">
        <v>858969</v>
      </c>
      <c r="AR12" s="16">
        <v>11177.44</v>
      </c>
      <c r="AS12" s="15">
        <v>386475</v>
      </c>
      <c r="AT12" s="16">
        <v>4022.74</v>
      </c>
      <c r="AU12" s="16">
        <f t="shared" ref="AU12:AV41" si="7">AS12*100/AQ12</f>
        <v>44.99289264222574</v>
      </c>
      <c r="AV12" s="16">
        <f t="shared" si="7"/>
        <v>35.989815199186936</v>
      </c>
      <c r="AW12" s="15">
        <v>1068084</v>
      </c>
      <c r="AX12" s="16">
        <v>9262.76</v>
      </c>
    </row>
    <row r="13" spans="1:50">
      <c r="A13" s="17" t="s">
        <v>22</v>
      </c>
      <c r="B13" s="18" t="s">
        <v>23</v>
      </c>
      <c r="C13" s="19">
        <f t="shared" si="0"/>
        <v>6808334</v>
      </c>
      <c r="D13" s="20">
        <f t="shared" si="0"/>
        <v>91195.489999999991</v>
      </c>
      <c r="E13" s="19">
        <f t="shared" si="0"/>
        <v>3348584</v>
      </c>
      <c r="F13" s="20">
        <f t="shared" si="0"/>
        <v>49265.36</v>
      </c>
      <c r="G13" s="20">
        <f t="shared" si="1"/>
        <v>49.183603507113489</v>
      </c>
      <c r="H13" s="20">
        <f t="shared" si="1"/>
        <v>54.021706555883419</v>
      </c>
      <c r="I13" s="19">
        <f t="shared" si="2"/>
        <v>7301126</v>
      </c>
      <c r="J13" s="20">
        <f t="shared" si="2"/>
        <v>107352.39</v>
      </c>
      <c r="K13" s="19">
        <v>4141783</v>
      </c>
      <c r="L13" s="20">
        <v>56099.34</v>
      </c>
      <c r="M13" s="19">
        <v>1760310</v>
      </c>
      <c r="N13" s="20">
        <v>28312.720000000001</v>
      </c>
      <c r="O13" s="20">
        <f>M13*100/K13</f>
        <v>42.501260930377086</v>
      </c>
      <c r="P13" s="20">
        <f>N13*100/L13</f>
        <v>50.468900347134209</v>
      </c>
      <c r="Q13" s="19">
        <v>4050194</v>
      </c>
      <c r="R13" s="20">
        <v>63403.61</v>
      </c>
      <c r="S13" s="19">
        <v>787156</v>
      </c>
      <c r="T13" s="20">
        <v>12355.12</v>
      </c>
      <c r="U13" s="19">
        <v>249149</v>
      </c>
      <c r="V13" s="20">
        <v>6835.24</v>
      </c>
      <c r="W13" s="20">
        <f t="shared" ref="W13:W15" si="8">U13*100/S13</f>
        <v>31.6517945616879</v>
      </c>
      <c r="X13" s="20">
        <f t="shared" ref="X13:X15" si="9">V13*100/T13</f>
        <v>55.323137290451243</v>
      </c>
      <c r="Y13" s="19">
        <v>443138</v>
      </c>
      <c r="Z13" s="20">
        <v>14649.64</v>
      </c>
      <c r="AA13" s="19">
        <v>1031261</v>
      </c>
      <c r="AB13" s="20">
        <v>12227.85</v>
      </c>
      <c r="AC13" s="19">
        <v>918240</v>
      </c>
      <c r="AD13" s="20">
        <v>10428.64</v>
      </c>
      <c r="AE13" s="20">
        <f t="shared" ref="AE13:AE15" si="10">AC13*100/AA13</f>
        <v>89.040504780070222</v>
      </c>
      <c r="AF13" s="20">
        <f t="shared" ref="AF13:AF15" si="11">AD13*100/AB13</f>
        <v>85.285966052903817</v>
      </c>
      <c r="AG13" s="19">
        <v>1615349</v>
      </c>
      <c r="AH13" s="20">
        <v>21020.52</v>
      </c>
      <c r="AI13" s="19">
        <v>0</v>
      </c>
      <c r="AJ13" s="20">
        <v>0</v>
      </c>
      <c r="AK13" s="19">
        <v>34418</v>
      </c>
      <c r="AL13" s="20">
        <v>295.11</v>
      </c>
      <c r="AM13" s="20" t="e">
        <f t="shared" ref="AM13:AM15" si="12">AK13*100/AI13</f>
        <v>#DIV/0!</v>
      </c>
      <c r="AN13" s="20" t="e">
        <f t="shared" ref="AN13:AN15" si="13">AL13*100/AJ13</f>
        <v>#DIV/0!</v>
      </c>
      <c r="AO13" s="19">
        <v>124765</v>
      </c>
      <c r="AP13" s="20">
        <v>403.53</v>
      </c>
      <c r="AQ13" s="19">
        <v>848134</v>
      </c>
      <c r="AR13" s="20">
        <v>10513.18</v>
      </c>
      <c r="AS13" s="19">
        <v>386467</v>
      </c>
      <c r="AT13" s="20">
        <v>3393.65</v>
      </c>
      <c r="AU13" s="20">
        <f t="shared" ref="AU13:AU15" si="14">AS13*100/AQ13</f>
        <v>45.566738274848078</v>
      </c>
      <c r="AV13" s="20">
        <f t="shared" ref="AV13:AV15" si="15">AT13*100/AR13</f>
        <v>32.279957158538139</v>
      </c>
      <c r="AW13" s="19">
        <v>1067680</v>
      </c>
      <c r="AX13" s="20">
        <v>7875.09</v>
      </c>
    </row>
    <row r="14" spans="1:50">
      <c r="A14" s="17" t="s">
        <v>24</v>
      </c>
      <c r="B14" s="18" t="s">
        <v>25</v>
      </c>
      <c r="C14" s="19">
        <f t="shared" si="0"/>
        <v>58231</v>
      </c>
      <c r="D14" s="20">
        <f t="shared" si="0"/>
        <v>4545.6499999999996</v>
      </c>
      <c r="E14" s="19">
        <f t="shared" si="0"/>
        <v>8732</v>
      </c>
      <c r="F14" s="20">
        <f t="shared" si="0"/>
        <v>612.35</v>
      </c>
      <c r="G14" s="20">
        <f t="shared" si="1"/>
        <v>14.99544915938246</v>
      </c>
      <c r="H14" s="20">
        <f t="shared" si="1"/>
        <v>13.471120741808104</v>
      </c>
      <c r="I14" s="19">
        <f t="shared" si="2"/>
        <v>11257</v>
      </c>
      <c r="J14" s="20">
        <f t="shared" si="2"/>
        <v>1672.2</v>
      </c>
      <c r="K14" s="19">
        <v>32111</v>
      </c>
      <c r="L14" s="20">
        <v>2755.65</v>
      </c>
      <c r="M14" s="19">
        <v>8394</v>
      </c>
      <c r="N14" s="20">
        <v>222.65</v>
      </c>
      <c r="O14" s="20">
        <f t="shared" ref="O14:O15" si="16">M14*100/K14</f>
        <v>26.140574880881942</v>
      </c>
      <c r="P14" s="20">
        <f t="shared" ref="P14:P15" si="17">N14*100/L14</f>
        <v>8.0797633952062125</v>
      </c>
      <c r="Q14" s="19">
        <v>10157</v>
      </c>
      <c r="R14" s="20">
        <v>762.87</v>
      </c>
      <c r="S14" s="19">
        <v>14716</v>
      </c>
      <c r="T14" s="20">
        <v>1392.52</v>
      </c>
      <c r="U14" s="19">
        <v>328</v>
      </c>
      <c r="V14" s="20">
        <v>384</v>
      </c>
      <c r="W14" s="20">
        <f t="shared" si="8"/>
        <v>2.2288665398206033</v>
      </c>
      <c r="X14" s="20">
        <f t="shared" si="9"/>
        <v>27.575905552523484</v>
      </c>
      <c r="Y14" s="19">
        <v>692</v>
      </c>
      <c r="Z14" s="20">
        <v>882.6</v>
      </c>
      <c r="AA14" s="19">
        <v>7685</v>
      </c>
      <c r="AB14" s="20">
        <v>245.29</v>
      </c>
      <c r="AC14" s="19">
        <v>0</v>
      </c>
      <c r="AD14" s="20">
        <v>0</v>
      </c>
      <c r="AE14" s="20">
        <f t="shared" si="10"/>
        <v>0</v>
      </c>
      <c r="AF14" s="20">
        <f t="shared" si="11"/>
        <v>0</v>
      </c>
      <c r="AG14" s="19">
        <v>0</v>
      </c>
      <c r="AH14" s="20">
        <v>0</v>
      </c>
      <c r="AI14" s="19">
        <v>0</v>
      </c>
      <c r="AJ14" s="20">
        <v>0</v>
      </c>
      <c r="AK14" s="19">
        <v>3</v>
      </c>
      <c r="AL14" s="20">
        <v>4.09</v>
      </c>
      <c r="AM14" s="20" t="e">
        <f t="shared" si="12"/>
        <v>#DIV/0!</v>
      </c>
      <c r="AN14" s="20" t="e">
        <f t="shared" si="13"/>
        <v>#DIV/0!</v>
      </c>
      <c r="AO14" s="19">
        <v>5</v>
      </c>
      <c r="AP14" s="20">
        <v>12.15</v>
      </c>
      <c r="AQ14" s="19">
        <v>3719</v>
      </c>
      <c r="AR14" s="20">
        <v>152.19</v>
      </c>
      <c r="AS14" s="19">
        <v>7</v>
      </c>
      <c r="AT14" s="20">
        <v>1.61</v>
      </c>
      <c r="AU14" s="20">
        <f t="shared" si="14"/>
        <v>0.18822264049475665</v>
      </c>
      <c r="AV14" s="20">
        <f t="shared" si="15"/>
        <v>1.0578881661081543</v>
      </c>
      <c r="AW14" s="19">
        <v>403</v>
      </c>
      <c r="AX14" s="20">
        <v>14.58</v>
      </c>
    </row>
    <row r="15" spans="1:50">
      <c r="A15" s="17" t="s">
        <v>26</v>
      </c>
      <c r="B15" s="18" t="s">
        <v>27</v>
      </c>
      <c r="C15" s="19">
        <f t="shared" si="0"/>
        <v>138869</v>
      </c>
      <c r="D15" s="20">
        <f t="shared" si="0"/>
        <v>16800.45</v>
      </c>
      <c r="E15" s="19">
        <f t="shared" si="0"/>
        <v>186887</v>
      </c>
      <c r="F15" s="20">
        <f t="shared" si="0"/>
        <v>11678.25</v>
      </c>
      <c r="G15" s="20">
        <f t="shared" si="1"/>
        <v>134.57791155693496</v>
      </c>
      <c r="H15" s="20">
        <f t="shared" si="1"/>
        <v>69.511530941135504</v>
      </c>
      <c r="I15" s="19">
        <f t="shared" si="2"/>
        <v>233292</v>
      </c>
      <c r="J15" s="20">
        <f t="shared" si="2"/>
        <v>15034.8037</v>
      </c>
      <c r="K15" s="19">
        <v>74672</v>
      </c>
      <c r="L15" s="20">
        <v>10239.879999999999</v>
      </c>
      <c r="M15" s="19">
        <v>183993</v>
      </c>
      <c r="N15" s="20">
        <v>7558.45</v>
      </c>
      <c r="O15" s="20">
        <f t="shared" si="16"/>
        <v>246.40159631454895</v>
      </c>
      <c r="P15" s="20">
        <f t="shared" si="17"/>
        <v>73.813853287343221</v>
      </c>
      <c r="Q15" s="19">
        <v>228040</v>
      </c>
      <c r="R15" s="20">
        <v>10203.5167</v>
      </c>
      <c r="S15" s="19">
        <v>38429</v>
      </c>
      <c r="T15" s="20">
        <v>5110.8</v>
      </c>
      <c r="U15" s="19">
        <v>2889</v>
      </c>
      <c r="V15" s="20">
        <v>3482.95</v>
      </c>
      <c r="W15" s="20">
        <f t="shared" si="8"/>
        <v>7.5177600249811336</v>
      </c>
      <c r="X15" s="20">
        <f t="shared" si="9"/>
        <v>68.148822102214922</v>
      </c>
      <c r="Y15" s="19">
        <v>5246</v>
      </c>
      <c r="Z15" s="20">
        <v>3450.8352</v>
      </c>
      <c r="AA15" s="19">
        <v>18652</v>
      </c>
      <c r="AB15" s="20">
        <v>937.7</v>
      </c>
      <c r="AC15" s="19">
        <v>0</v>
      </c>
      <c r="AD15" s="20">
        <v>0</v>
      </c>
      <c r="AE15" s="20">
        <f t="shared" si="10"/>
        <v>0</v>
      </c>
      <c r="AF15" s="20">
        <f t="shared" si="11"/>
        <v>0</v>
      </c>
      <c r="AG15" s="19">
        <v>0</v>
      </c>
      <c r="AH15" s="20">
        <v>0</v>
      </c>
      <c r="AI15" s="19">
        <v>0</v>
      </c>
      <c r="AJ15" s="20">
        <v>0</v>
      </c>
      <c r="AK15" s="19">
        <v>4</v>
      </c>
      <c r="AL15" s="20">
        <v>9.39</v>
      </c>
      <c r="AM15" s="20" t="e">
        <f t="shared" si="12"/>
        <v>#DIV/0!</v>
      </c>
      <c r="AN15" s="20" t="e">
        <f t="shared" si="13"/>
        <v>#DIV/0!</v>
      </c>
      <c r="AO15" s="19">
        <v>5</v>
      </c>
      <c r="AP15" s="20">
        <v>7.3617999999999997</v>
      </c>
      <c r="AQ15" s="19">
        <v>7116</v>
      </c>
      <c r="AR15" s="20">
        <v>512.07000000000005</v>
      </c>
      <c r="AS15" s="19">
        <v>1</v>
      </c>
      <c r="AT15" s="20">
        <v>627.46</v>
      </c>
      <c r="AU15" s="20">
        <f t="shared" si="14"/>
        <v>1.4052838673412029E-2</v>
      </c>
      <c r="AV15" s="20">
        <f t="shared" si="15"/>
        <v>122.53402855078406</v>
      </c>
      <c r="AW15" s="19">
        <v>1</v>
      </c>
      <c r="AX15" s="20">
        <v>1373.09</v>
      </c>
    </row>
    <row r="16" spans="1:50" ht="28.8">
      <c r="A16" s="17"/>
      <c r="B16" s="39" t="s">
        <v>28</v>
      </c>
      <c r="C16" s="19">
        <f t="shared" ref="C16:C17" si="18">K16+S16+AA16+AI16+AQ16</f>
        <v>0</v>
      </c>
      <c r="D16" s="20">
        <f t="shared" ref="D16:D17" si="19">L16+T16+AB16+AJ16+AR16</f>
        <v>0</v>
      </c>
      <c r="E16" s="19">
        <f t="shared" ref="E16:E17" si="20">M16+U16+AC16+AK16+AS16</f>
        <v>41</v>
      </c>
      <c r="F16" s="20">
        <f t="shared" ref="F16:F17" si="21">N16+V16+AD16+AL16+AT16</f>
        <v>40.119999999999997</v>
      </c>
      <c r="G16" s="20" t="e">
        <f t="shared" ref="G16:G17" si="22">E16*100/C16</f>
        <v>#DIV/0!</v>
      </c>
      <c r="H16" s="20" t="e">
        <f t="shared" ref="H16:H17" si="23">F16*100/D16</f>
        <v>#DIV/0!</v>
      </c>
      <c r="I16" s="19">
        <f t="shared" ref="I16:I17" si="24">Q16+Y16+AG16+AO16+AW16</f>
        <v>148</v>
      </c>
      <c r="J16" s="20">
        <f t="shared" ref="J16:J17" si="25">R16+Z16+AH16+AP16+AX16</f>
        <v>40.4011</v>
      </c>
      <c r="K16" s="19">
        <v>0</v>
      </c>
      <c r="L16" s="20">
        <v>0</v>
      </c>
      <c r="M16" s="19">
        <v>23</v>
      </c>
      <c r="N16" s="20">
        <v>7.08</v>
      </c>
      <c r="O16" s="20" t="e">
        <f t="shared" ref="O16:O17" si="26">M16*100/K16</f>
        <v>#DIV/0!</v>
      </c>
      <c r="P16" s="20" t="e">
        <f t="shared" ref="P16:P17" si="27">N16*100/L16</f>
        <v>#DIV/0!</v>
      </c>
      <c r="Q16" s="19">
        <v>119</v>
      </c>
      <c r="R16" s="20">
        <v>8.6943000000000001</v>
      </c>
      <c r="S16" s="19">
        <v>0</v>
      </c>
      <c r="T16" s="20">
        <v>0</v>
      </c>
      <c r="U16" s="19">
        <v>18</v>
      </c>
      <c r="V16" s="20">
        <v>33.04</v>
      </c>
      <c r="W16" s="20" t="e">
        <f t="shared" ref="W16:W17" si="28">U16*100/S16</f>
        <v>#DIV/0!</v>
      </c>
      <c r="X16" s="20" t="e">
        <f t="shared" ref="X16:X17" si="29">V16*100/T16</f>
        <v>#DIV/0!</v>
      </c>
      <c r="Y16" s="19">
        <v>29</v>
      </c>
      <c r="Z16" s="20">
        <v>31.706800000000001</v>
      </c>
      <c r="AA16" s="19">
        <v>0</v>
      </c>
      <c r="AB16" s="20">
        <v>0</v>
      </c>
      <c r="AC16" s="19">
        <v>0</v>
      </c>
      <c r="AD16" s="20">
        <v>0</v>
      </c>
      <c r="AE16" s="20" t="e">
        <f t="shared" ref="AE16:AE17" si="30">AC16*100/AA16</f>
        <v>#DIV/0!</v>
      </c>
      <c r="AF16" s="20" t="e">
        <f t="shared" ref="AF16:AF17" si="31">AD16*100/AB16</f>
        <v>#DIV/0!</v>
      </c>
      <c r="AG16" s="19">
        <v>0</v>
      </c>
      <c r="AH16" s="20">
        <v>0</v>
      </c>
      <c r="AI16" s="19">
        <v>0</v>
      </c>
      <c r="AJ16" s="20">
        <v>0</v>
      </c>
      <c r="AK16" s="19">
        <v>0</v>
      </c>
      <c r="AL16" s="20">
        <v>0</v>
      </c>
      <c r="AM16" s="20" t="e">
        <f t="shared" ref="AM16:AM17" si="32">AK16*100/AI16</f>
        <v>#DIV/0!</v>
      </c>
      <c r="AN16" s="20" t="e">
        <f t="shared" ref="AN16:AN17" si="33">AL16*100/AJ16</f>
        <v>#DIV/0!</v>
      </c>
      <c r="AO16" s="19">
        <v>0</v>
      </c>
      <c r="AP16" s="20">
        <v>0</v>
      </c>
      <c r="AQ16" s="19">
        <v>0</v>
      </c>
      <c r="AR16" s="20">
        <v>0</v>
      </c>
      <c r="AS16" s="19">
        <v>0</v>
      </c>
      <c r="AT16" s="20">
        <v>0</v>
      </c>
      <c r="AU16" s="20" t="e">
        <f t="shared" ref="AU16:AU17" si="34">AS16*100/AQ16</f>
        <v>#DIV/0!</v>
      </c>
      <c r="AV16" s="20" t="e">
        <f t="shared" ref="AV16:AV17" si="35">AT16*100/AR16</f>
        <v>#DIV/0!</v>
      </c>
      <c r="AW16" s="19">
        <v>0</v>
      </c>
      <c r="AX16" s="20">
        <v>0</v>
      </c>
    </row>
    <row r="17" spans="1:50" ht="28.8">
      <c r="A17" s="17"/>
      <c r="B17" s="22" t="s">
        <v>29</v>
      </c>
      <c r="C17" s="19">
        <f t="shared" si="18"/>
        <v>665514</v>
      </c>
      <c r="D17" s="20">
        <f t="shared" si="19"/>
        <v>10691.61</v>
      </c>
      <c r="E17" s="19">
        <f t="shared" si="20"/>
        <v>2081332</v>
      </c>
      <c r="F17" s="20">
        <f t="shared" si="21"/>
        <v>28073.82</v>
      </c>
      <c r="G17" s="20">
        <f t="shared" si="22"/>
        <v>312.74052837355788</v>
      </c>
      <c r="H17" s="20">
        <f t="shared" si="23"/>
        <v>262.57804016420351</v>
      </c>
      <c r="I17" s="19">
        <f t="shared" si="24"/>
        <v>5545259</v>
      </c>
      <c r="J17" s="20">
        <f t="shared" si="25"/>
        <v>70816.489999999991</v>
      </c>
      <c r="K17" s="19">
        <v>403613</v>
      </c>
      <c r="L17" s="20">
        <v>6564.11</v>
      </c>
      <c r="M17" s="19">
        <v>1231148</v>
      </c>
      <c r="N17" s="20">
        <v>18830.32</v>
      </c>
      <c r="O17" s="20">
        <f t="shared" si="26"/>
        <v>305.03180026411439</v>
      </c>
      <c r="P17" s="20">
        <f t="shared" si="27"/>
        <v>286.86783128253489</v>
      </c>
      <c r="Q17" s="19">
        <v>3609844</v>
      </c>
      <c r="R17" s="20">
        <v>51363.06</v>
      </c>
      <c r="S17" s="19">
        <v>79824</v>
      </c>
      <c r="T17" s="20">
        <v>1791.57</v>
      </c>
      <c r="U17" s="19">
        <v>160669</v>
      </c>
      <c r="V17" s="20">
        <v>3222.23</v>
      </c>
      <c r="W17" s="20">
        <f t="shared" si="28"/>
        <v>201.27906394066946</v>
      </c>
      <c r="X17" s="20">
        <f t="shared" si="29"/>
        <v>179.85509915883836</v>
      </c>
      <c r="Y17" s="19">
        <v>268064</v>
      </c>
      <c r="Z17" s="20">
        <v>6222.56</v>
      </c>
      <c r="AA17" s="19">
        <v>100469</v>
      </c>
      <c r="AB17" s="20">
        <v>1274.02</v>
      </c>
      <c r="AC17" s="19">
        <v>311001</v>
      </c>
      <c r="AD17" s="20">
        <v>3096.32</v>
      </c>
      <c r="AE17" s="20">
        <f t="shared" si="30"/>
        <v>309.54921418547013</v>
      </c>
      <c r="AF17" s="20">
        <f t="shared" si="31"/>
        <v>243.03543115492693</v>
      </c>
      <c r="AG17" s="19">
        <v>870471</v>
      </c>
      <c r="AH17" s="20">
        <v>8671.11</v>
      </c>
      <c r="AI17" s="19">
        <v>0</v>
      </c>
      <c r="AJ17" s="20">
        <v>0</v>
      </c>
      <c r="AK17" s="19">
        <v>1833</v>
      </c>
      <c r="AL17" s="20">
        <v>19.84</v>
      </c>
      <c r="AM17" s="20" t="e">
        <f t="shared" si="32"/>
        <v>#DIV/0!</v>
      </c>
      <c r="AN17" s="20" t="e">
        <f t="shared" si="33"/>
        <v>#DIV/0!</v>
      </c>
      <c r="AO17" s="19">
        <v>2102</v>
      </c>
      <c r="AP17" s="20">
        <v>28.42</v>
      </c>
      <c r="AQ17" s="19">
        <v>81608</v>
      </c>
      <c r="AR17" s="20">
        <v>1061.9100000000001</v>
      </c>
      <c r="AS17" s="19">
        <v>376681</v>
      </c>
      <c r="AT17" s="20">
        <v>2905.11</v>
      </c>
      <c r="AU17" s="20">
        <f t="shared" si="34"/>
        <v>461.57362023331046</v>
      </c>
      <c r="AV17" s="20">
        <f t="shared" si="35"/>
        <v>273.57403169760147</v>
      </c>
      <c r="AW17" s="19">
        <v>794778</v>
      </c>
      <c r="AX17" s="20">
        <v>4531.34</v>
      </c>
    </row>
    <row r="18" spans="1:50">
      <c r="A18" s="13" t="s">
        <v>30</v>
      </c>
      <c r="B18" s="21" t="s">
        <v>31</v>
      </c>
      <c r="C18" s="15">
        <f>SUM(C19:C22)</f>
        <v>1325490</v>
      </c>
      <c r="D18" s="15">
        <f t="shared" ref="D18:F18" si="36">SUM(D19:D22)</f>
        <v>54392.66</v>
      </c>
      <c r="E18" s="15">
        <f t="shared" si="36"/>
        <v>263474</v>
      </c>
      <c r="F18" s="16">
        <f t="shared" si="36"/>
        <v>67085.009999999995</v>
      </c>
      <c r="G18" s="16">
        <f t="shared" si="1"/>
        <v>19.877479271816462</v>
      </c>
      <c r="H18" s="16">
        <f t="shared" si="1"/>
        <v>123.33467420052629</v>
      </c>
      <c r="I18" s="15">
        <f t="shared" ref="I18:J18" si="37">SUM(I19:I22)</f>
        <v>742689</v>
      </c>
      <c r="J18" s="16">
        <f t="shared" si="37"/>
        <v>106930.91000000002</v>
      </c>
      <c r="K18" s="15">
        <v>720051</v>
      </c>
      <c r="L18" s="16">
        <v>28300.080000000002</v>
      </c>
      <c r="M18" s="15">
        <v>172146</v>
      </c>
      <c r="N18" s="16">
        <v>24104.400000000001</v>
      </c>
      <c r="O18" s="16">
        <f t="shared" si="3"/>
        <v>23.907473220646871</v>
      </c>
      <c r="P18" s="16">
        <f t="shared" si="3"/>
        <v>85.174317528431004</v>
      </c>
      <c r="Q18" s="15">
        <v>509176</v>
      </c>
      <c r="R18" s="16">
        <v>45773.01</v>
      </c>
      <c r="S18" s="15">
        <v>545733</v>
      </c>
      <c r="T18" s="16">
        <v>24255.05</v>
      </c>
      <c r="U18" s="15">
        <v>80616</v>
      </c>
      <c r="V18" s="16">
        <v>42574.83</v>
      </c>
      <c r="W18" s="16">
        <f t="shared" si="4"/>
        <v>14.772058863949953</v>
      </c>
      <c r="X18" s="16">
        <f t="shared" si="4"/>
        <v>175.52975565913079</v>
      </c>
      <c r="Y18" s="15">
        <v>191811</v>
      </c>
      <c r="Z18" s="16">
        <v>59893.63</v>
      </c>
      <c r="AA18" s="15">
        <v>55303</v>
      </c>
      <c r="AB18" s="16">
        <v>1706.52</v>
      </c>
      <c r="AC18" s="15">
        <v>6844</v>
      </c>
      <c r="AD18" s="16">
        <v>91.6</v>
      </c>
      <c r="AE18" s="16">
        <f t="shared" si="5"/>
        <v>12.375458835867855</v>
      </c>
      <c r="AF18" s="16">
        <f t="shared" si="5"/>
        <v>5.3676487823172305</v>
      </c>
      <c r="AG18" s="15">
        <v>25120</v>
      </c>
      <c r="AH18" s="16">
        <v>268.08</v>
      </c>
      <c r="AI18" s="15">
        <v>1050</v>
      </c>
      <c r="AJ18" s="16">
        <v>15.76</v>
      </c>
      <c r="AK18" s="15">
        <v>2284</v>
      </c>
      <c r="AL18" s="16">
        <v>275.26</v>
      </c>
      <c r="AM18" s="16">
        <f t="shared" si="6"/>
        <v>217.52380952380952</v>
      </c>
      <c r="AN18" s="16">
        <f t="shared" si="6"/>
        <v>1746.5736040609138</v>
      </c>
      <c r="AO18" s="15">
        <v>7630</v>
      </c>
      <c r="AP18" s="16">
        <v>760.96</v>
      </c>
      <c r="AQ18" s="15">
        <v>3353</v>
      </c>
      <c r="AR18" s="16">
        <v>115.25</v>
      </c>
      <c r="AS18" s="15">
        <v>1584</v>
      </c>
      <c r="AT18" s="16">
        <v>38.92</v>
      </c>
      <c r="AU18" s="16">
        <f t="shared" si="7"/>
        <v>47.241276468833881</v>
      </c>
      <c r="AV18" s="16">
        <f t="shared" si="7"/>
        <v>33.770065075921906</v>
      </c>
      <c r="AW18" s="15">
        <v>8952</v>
      </c>
      <c r="AX18" s="16">
        <v>235.23</v>
      </c>
    </row>
    <row r="19" spans="1:50" ht="28.8">
      <c r="A19" s="17" t="s">
        <v>32</v>
      </c>
      <c r="B19" s="39" t="s">
        <v>33</v>
      </c>
      <c r="C19" s="19">
        <f>K19+S19+AA19+AI19+AQ19</f>
        <v>1018581</v>
      </c>
      <c r="D19" s="20">
        <f>L19+T19+AB19+AJ19+AR19</f>
        <v>22058.080000000002</v>
      </c>
      <c r="E19" s="19">
        <f>M19+U19+AC19+AK19+AS19</f>
        <v>238675</v>
      </c>
      <c r="F19" s="20">
        <f>N19+V19+AD19+AL19+AT19</f>
        <v>24220.249999999996</v>
      </c>
      <c r="G19" s="20">
        <f>E19*100/C19</f>
        <v>23.43210800122916</v>
      </c>
      <c r="H19" s="20">
        <f>F19*100/D19</f>
        <v>109.80216773173365</v>
      </c>
      <c r="I19" s="19">
        <f>Q19+Y19+AG19+AO19+AW19</f>
        <v>669473</v>
      </c>
      <c r="J19" s="20">
        <f>R19+Z19+AH19+AP19+AX19</f>
        <v>47275.390000000014</v>
      </c>
      <c r="K19" s="19">
        <v>541275</v>
      </c>
      <c r="L19" s="20">
        <v>11131.44</v>
      </c>
      <c r="M19" s="19">
        <v>161942</v>
      </c>
      <c r="N19" s="20">
        <v>11000.35</v>
      </c>
      <c r="O19" s="20">
        <f t="shared" si="3"/>
        <v>29.918618077686943</v>
      </c>
      <c r="P19" s="20">
        <f t="shared" si="3"/>
        <v>98.822344638249859</v>
      </c>
      <c r="Q19" s="19">
        <v>477891</v>
      </c>
      <c r="R19" s="20">
        <v>22227.47</v>
      </c>
      <c r="S19" s="19">
        <v>431310</v>
      </c>
      <c r="T19" s="20">
        <v>10067.68</v>
      </c>
      <c r="U19" s="19">
        <v>66205</v>
      </c>
      <c r="V19" s="20">
        <v>12866.58</v>
      </c>
      <c r="W19" s="20">
        <f t="shared" si="4"/>
        <v>15.349748440796644</v>
      </c>
      <c r="X19" s="20">
        <f t="shared" si="4"/>
        <v>127.80084388856221</v>
      </c>
      <c r="Y19" s="19">
        <v>150355</v>
      </c>
      <c r="Z19" s="20">
        <v>23909.49</v>
      </c>
      <c r="AA19" s="19">
        <v>42495</v>
      </c>
      <c r="AB19" s="20">
        <v>787.77</v>
      </c>
      <c r="AC19" s="19">
        <v>6844</v>
      </c>
      <c r="AD19" s="20">
        <v>91.6</v>
      </c>
      <c r="AE19" s="20">
        <f t="shared" si="5"/>
        <v>16.105424167549124</v>
      </c>
      <c r="AF19" s="20">
        <f t="shared" si="5"/>
        <v>11.627759371390127</v>
      </c>
      <c r="AG19" s="19">
        <v>25120</v>
      </c>
      <c r="AH19" s="20">
        <v>268.08</v>
      </c>
      <c r="AI19" s="19">
        <v>1050</v>
      </c>
      <c r="AJ19" s="20">
        <v>15.76</v>
      </c>
      <c r="AK19" s="19">
        <v>2100</v>
      </c>
      <c r="AL19" s="20">
        <v>222.8</v>
      </c>
      <c r="AM19" s="20">
        <f t="shared" si="6"/>
        <v>200</v>
      </c>
      <c r="AN19" s="20">
        <f t="shared" si="6"/>
        <v>1413.7055837563453</v>
      </c>
      <c r="AO19" s="19">
        <v>7155</v>
      </c>
      <c r="AP19" s="20">
        <v>635.12</v>
      </c>
      <c r="AQ19" s="19">
        <v>2451</v>
      </c>
      <c r="AR19" s="20">
        <v>55.43</v>
      </c>
      <c r="AS19" s="19">
        <v>1584</v>
      </c>
      <c r="AT19" s="20">
        <v>38.92</v>
      </c>
      <c r="AU19" s="20">
        <f t="shared" si="7"/>
        <v>64.62668298653611</v>
      </c>
      <c r="AV19" s="20">
        <f t="shared" si="7"/>
        <v>70.214685188526076</v>
      </c>
      <c r="AW19" s="19">
        <v>8952</v>
      </c>
      <c r="AX19" s="20">
        <v>235.23</v>
      </c>
    </row>
    <row r="20" spans="1:50">
      <c r="A20" s="17" t="s">
        <v>34</v>
      </c>
      <c r="B20" s="23" t="s">
        <v>35</v>
      </c>
      <c r="C20" s="19">
        <f t="shared" ref="C20:C29" si="38">K20+S20+AA20+AI20+AQ20</f>
        <v>274399</v>
      </c>
      <c r="D20" s="20">
        <f t="shared" ref="D20:D29" si="39">L20+T20+AB20+AJ20+AR20</f>
        <v>13669.34</v>
      </c>
      <c r="E20" s="19">
        <f t="shared" ref="E20:E29" si="40">M20+U20+AC20+AK20+AS20</f>
        <v>18982</v>
      </c>
      <c r="F20" s="20">
        <f t="shared" ref="F20:F29" si="41">N20+V20+AD20+AL20+AT20</f>
        <v>23220.780000000002</v>
      </c>
      <c r="G20" s="20">
        <f t="shared" ref="G20:G29" si="42">E20*100/C20</f>
        <v>6.9176636941096721</v>
      </c>
      <c r="H20" s="20">
        <f t="shared" ref="H20:H29" si="43">F20*100/D20</f>
        <v>169.87491715035259</v>
      </c>
      <c r="I20" s="19">
        <f t="shared" ref="I20:I29" si="44">Q20+Y20+AG20+AO20+AW20</f>
        <v>54744</v>
      </c>
      <c r="J20" s="20">
        <f t="shared" ref="J20:J29" si="45">R20+Z20+AH20+AP20+AX20</f>
        <v>33433.82</v>
      </c>
      <c r="K20" s="19">
        <v>162845</v>
      </c>
      <c r="L20" s="20">
        <v>8029.25</v>
      </c>
      <c r="M20" s="19">
        <v>8729</v>
      </c>
      <c r="N20" s="20">
        <v>7836.72</v>
      </c>
      <c r="O20" s="20">
        <f t="shared" si="3"/>
        <v>5.3603119530842216</v>
      </c>
      <c r="P20" s="20">
        <f t="shared" si="3"/>
        <v>97.602142167699355</v>
      </c>
      <c r="Q20" s="19">
        <v>23907</v>
      </c>
      <c r="R20" s="20">
        <v>13722.4</v>
      </c>
      <c r="S20" s="19">
        <v>98761</v>
      </c>
      <c r="T20" s="20">
        <v>5013.6099999999997</v>
      </c>
      <c r="U20" s="19">
        <v>10086</v>
      </c>
      <c r="V20" s="20">
        <v>15340.95</v>
      </c>
      <c r="W20" s="20">
        <f t="shared" ref="W20:W29" si="46">U20*100/S20</f>
        <v>10.212533287431274</v>
      </c>
      <c r="X20" s="20">
        <f t="shared" ref="X20:X29" si="47">V20*100/T20</f>
        <v>305.98610581995808</v>
      </c>
      <c r="Y20" s="19">
        <v>30403</v>
      </c>
      <c r="Z20" s="20">
        <v>19623.39</v>
      </c>
      <c r="AA20" s="19">
        <v>12108</v>
      </c>
      <c r="AB20" s="20">
        <v>599.67999999999995</v>
      </c>
      <c r="AC20" s="19">
        <v>0</v>
      </c>
      <c r="AD20" s="20">
        <v>0</v>
      </c>
      <c r="AE20" s="20">
        <f t="shared" si="5"/>
        <v>0</v>
      </c>
      <c r="AF20" s="20">
        <f t="shared" si="5"/>
        <v>0</v>
      </c>
      <c r="AG20" s="19">
        <v>0</v>
      </c>
      <c r="AH20" s="20">
        <v>0</v>
      </c>
      <c r="AI20" s="19">
        <v>0</v>
      </c>
      <c r="AJ20" s="20">
        <v>0</v>
      </c>
      <c r="AK20" s="19">
        <v>167</v>
      </c>
      <c r="AL20" s="20">
        <v>43.11</v>
      </c>
      <c r="AM20" s="20" t="e">
        <f t="shared" ref="AM20:AM29" si="48">AK20*100/AI20</f>
        <v>#DIV/0!</v>
      </c>
      <c r="AN20" s="20" t="e">
        <f t="shared" ref="AN20:AN29" si="49">AL20*100/AJ20</f>
        <v>#DIV/0!</v>
      </c>
      <c r="AO20" s="19">
        <v>434</v>
      </c>
      <c r="AP20" s="20">
        <v>88.03</v>
      </c>
      <c r="AQ20" s="19">
        <v>685</v>
      </c>
      <c r="AR20" s="20">
        <v>26.8</v>
      </c>
      <c r="AS20" s="19">
        <v>0</v>
      </c>
      <c r="AT20" s="20">
        <v>0</v>
      </c>
      <c r="AU20" s="20">
        <f t="shared" si="7"/>
        <v>0</v>
      </c>
      <c r="AV20" s="20">
        <f t="shared" si="7"/>
        <v>0</v>
      </c>
      <c r="AW20" s="19">
        <v>0</v>
      </c>
      <c r="AX20" s="20">
        <v>0</v>
      </c>
    </row>
    <row r="21" spans="1:50">
      <c r="A21" s="40" t="s">
        <v>36</v>
      </c>
      <c r="B21" s="23" t="s">
        <v>37</v>
      </c>
      <c r="C21" s="19">
        <f t="shared" si="38"/>
        <v>32510</v>
      </c>
      <c r="D21" s="20">
        <f t="shared" si="39"/>
        <v>18665.240000000002</v>
      </c>
      <c r="E21" s="19">
        <f t="shared" si="40"/>
        <v>5343</v>
      </c>
      <c r="F21" s="20">
        <f t="shared" si="41"/>
        <v>19545.449999999997</v>
      </c>
      <c r="G21" s="20">
        <f t="shared" si="42"/>
        <v>16.434943094432484</v>
      </c>
      <c r="H21" s="20">
        <f t="shared" si="43"/>
        <v>104.71577113393664</v>
      </c>
      <c r="I21" s="19">
        <f t="shared" si="44"/>
        <v>14121</v>
      </c>
      <c r="J21" s="20">
        <f t="shared" si="45"/>
        <v>25788.09</v>
      </c>
      <c r="K21" s="19">
        <v>15931</v>
      </c>
      <c r="L21" s="20">
        <v>9139.39</v>
      </c>
      <c r="M21" s="19">
        <v>1010</v>
      </c>
      <c r="N21" s="20">
        <v>5190.76</v>
      </c>
      <c r="O21" s="20">
        <f t="shared" si="3"/>
        <v>6.3398405624254597</v>
      </c>
      <c r="P21" s="20">
        <f t="shared" si="3"/>
        <v>56.795475409190331</v>
      </c>
      <c r="Q21" s="19">
        <v>3027</v>
      </c>
      <c r="R21" s="20">
        <v>9389.5300000000007</v>
      </c>
      <c r="S21" s="19">
        <v>15662</v>
      </c>
      <c r="T21" s="20">
        <v>9173.76</v>
      </c>
      <c r="U21" s="19">
        <v>4316</v>
      </c>
      <c r="V21" s="20">
        <v>14345.34</v>
      </c>
      <c r="W21" s="20">
        <f t="shared" si="46"/>
        <v>27.557144681394458</v>
      </c>
      <c r="X21" s="20">
        <f t="shared" si="47"/>
        <v>156.37361343658435</v>
      </c>
      <c r="Y21" s="19">
        <v>11053</v>
      </c>
      <c r="Z21" s="20">
        <v>16360.75</v>
      </c>
      <c r="AA21" s="19">
        <v>700</v>
      </c>
      <c r="AB21" s="20">
        <v>319.07</v>
      </c>
      <c r="AC21" s="19">
        <v>0</v>
      </c>
      <c r="AD21" s="20">
        <v>0</v>
      </c>
      <c r="AE21" s="20">
        <f t="shared" si="5"/>
        <v>0</v>
      </c>
      <c r="AF21" s="20">
        <f t="shared" si="5"/>
        <v>0</v>
      </c>
      <c r="AG21" s="19">
        <v>0</v>
      </c>
      <c r="AH21" s="20">
        <v>0</v>
      </c>
      <c r="AI21" s="19">
        <v>0</v>
      </c>
      <c r="AJ21" s="20">
        <v>0</v>
      </c>
      <c r="AK21" s="19">
        <v>17</v>
      </c>
      <c r="AL21" s="20">
        <v>9.35</v>
      </c>
      <c r="AM21" s="20" t="e">
        <f t="shared" si="48"/>
        <v>#DIV/0!</v>
      </c>
      <c r="AN21" s="20" t="e">
        <f t="shared" si="49"/>
        <v>#DIV/0!</v>
      </c>
      <c r="AO21" s="19">
        <v>41</v>
      </c>
      <c r="AP21" s="20">
        <v>37.81</v>
      </c>
      <c r="AQ21" s="19">
        <v>217</v>
      </c>
      <c r="AR21" s="20">
        <v>33.020000000000003</v>
      </c>
      <c r="AS21" s="19">
        <v>0</v>
      </c>
      <c r="AT21" s="20">
        <v>0</v>
      </c>
      <c r="AU21" s="20">
        <f t="shared" si="7"/>
        <v>0</v>
      </c>
      <c r="AV21" s="20">
        <f t="shared" si="7"/>
        <v>0</v>
      </c>
      <c r="AW21" s="19">
        <v>0</v>
      </c>
      <c r="AX21" s="20">
        <v>0</v>
      </c>
    </row>
    <row r="22" spans="1:50">
      <c r="A22" s="40" t="s">
        <v>38</v>
      </c>
      <c r="B22" s="19" t="s">
        <v>39</v>
      </c>
      <c r="C22" s="19">
        <f t="shared" si="38"/>
        <v>0</v>
      </c>
      <c r="D22" s="20">
        <f t="shared" si="39"/>
        <v>0</v>
      </c>
      <c r="E22" s="19">
        <f t="shared" si="40"/>
        <v>474</v>
      </c>
      <c r="F22" s="20">
        <f t="shared" si="41"/>
        <v>98.53</v>
      </c>
      <c r="G22" s="20" t="e">
        <f t="shared" si="42"/>
        <v>#DIV/0!</v>
      </c>
      <c r="H22" s="20" t="e">
        <f t="shared" si="43"/>
        <v>#DIV/0!</v>
      </c>
      <c r="I22" s="19">
        <f t="shared" si="44"/>
        <v>4351</v>
      </c>
      <c r="J22" s="20">
        <f t="shared" si="45"/>
        <v>433.61</v>
      </c>
      <c r="K22" s="19">
        <v>0</v>
      </c>
      <c r="L22" s="20">
        <v>0</v>
      </c>
      <c r="M22" s="19">
        <v>465</v>
      </c>
      <c r="N22" s="20">
        <v>76.569999999999993</v>
      </c>
      <c r="O22" s="20" t="e">
        <f t="shared" si="3"/>
        <v>#DIV/0!</v>
      </c>
      <c r="P22" s="20" t="e">
        <f t="shared" si="3"/>
        <v>#DIV/0!</v>
      </c>
      <c r="Q22" s="19">
        <v>4351</v>
      </c>
      <c r="R22" s="20">
        <v>433.61</v>
      </c>
      <c r="S22" s="19">
        <v>0</v>
      </c>
      <c r="T22" s="20">
        <v>0</v>
      </c>
      <c r="U22" s="19">
        <v>9</v>
      </c>
      <c r="V22" s="20">
        <v>21.96</v>
      </c>
      <c r="W22" s="20" t="e">
        <f t="shared" si="46"/>
        <v>#DIV/0!</v>
      </c>
      <c r="X22" s="20" t="e">
        <f t="shared" si="47"/>
        <v>#DIV/0!</v>
      </c>
      <c r="Y22" s="19">
        <v>0</v>
      </c>
      <c r="Z22" s="20">
        <v>0</v>
      </c>
      <c r="AA22" s="19">
        <v>0</v>
      </c>
      <c r="AB22" s="20">
        <v>0</v>
      </c>
      <c r="AC22" s="19">
        <v>0</v>
      </c>
      <c r="AD22" s="20">
        <v>0</v>
      </c>
      <c r="AE22" s="20" t="e">
        <f t="shared" si="5"/>
        <v>#DIV/0!</v>
      </c>
      <c r="AF22" s="20" t="e">
        <f t="shared" si="5"/>
        <v>#DIV/0!</v>
      </c>
      <c r="AG22" s="19">
        <v>0</v>
      </c>
      <c r="AH22" s="20">
        <v>0</v>
      </c>
      <c r="AI22" s="19">
        <v>0</v>
      </c>
      <c r="AJ22" s="20">
        <v>0</v>
      </c>
      <c r="AK22" s="19">
        <v>0</v>
      </c>
      <c r="AL22" s="20">
        <v>0</v>
      </c>
      <c r="AM22" s="20" t="e">
        <f t="shared" si="48"/>
        <v>#DIV/0!</v>
      </c>
      <c r="AN22" s="20" t="e">
        <f t="shared" si="49"/>
        <v>#DIV/0!</v>
      </c>
      <c r="AO22" s="19">
        <v>0</v>
      </c>
      <c r="AP22" s="20">
        <v>0</v>
      </c>
      <c r="AQ22" s="19">
        <v>0</v>
      </c>
      <c r="AR22" s="20">
        <v>0</v>
      </c>
      <c r="AS22" s="19">
        <v>0</v>
      </c>
      <c r="AT22" s="20">
        <v>0</v>
      </c>
      <c r="AU22" s="20" t="e">
        <f t="shared" si="7"/>
        <v>#DIV/0!</v>
      </c>
      <c r="AV22" s="20" t="e">
        <f t="shared" si="7"/>
        <v>#DIV/0!</v>
      </c>
      <c r="AW22" s="19">
        <v>0</v>
      </c>
      <c r="AX22" s="20">
        <v>0</v>
      </c>
    </row>
    <row r="23" spans="1:50" ht="28.8">
      <c r="A23" s="40"/>
      <c r="B23" s="42" t="s">
        <v>40</v>
      </c>
      <c r="C23" s="19">
        <f>K23+S23+AA23+AI23+AQ23</f>
        <v>0</v>
      </c>
      <c r="D23" s="20">
        <f>L23+T23+AB23+AJ23+AR23</f>
        <v>0</v>
      </c>
      <c r="E23" s="19">
        <f>M23+U23+AC23+AK23+AS23</f>
        <v>0</v>
      </c>
      <c r="F23" s="20">
        <f>N23+V23+AD23+AL23+AT23</f>
        <v>0</v>
      </c>
      <c r="G23" s="20" t="e">
        <f>E23*100/C23</f>
        <v>#DIV/0!</v>
      </c>
      <c r="H23" s="20" t="e">
        <f>F23*100/D23</f>
        <v>#DIV/0!</v>
      </c>
      <c r="I23" s="19">
        <f>Q23+Y23+AG23+AO23+AW23</f>
        <v>0</v>
      </c>
      <c r="J23" s="20">
        <f>R23+Z23+AH23+AP23+AX23</f>
        <v>0</v>
      </c>
      <c r="K23" s="19">
        <v>0</v>
      </c>
      <c r="L23" s="20">
        <v>0</v>
      </c>
      <c r="M23" s="19">
        <v>0</v>
      </c>
      <c r="N23" s="20">
        <v>0</v>
      </c>
      <c r="O23" s="20" t="e">
        <f>M23*100/K23</f>
        <v>#DIV/0!</v>
      </c>
      <c r="P23" s="20" t="e">
        <f>N23*100/L23</f>
        <v>#DIV/0!</v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20" t="e">
        <f>U23*100/S23</f>
        <v>#DIV/0!</v>
      </c>
      <c r="X23" s="20" t="e">
        <f>V23*100/T23</f>
        <v>#DIV/0!</v>
      </c>
      <c r="Y23" s="19">
        <v>0</v>
      </c>
      <c r="Z23" s="20">
        <v>0</v>
      </c>
      <c r="AA23" s="19">
        <v>0</v>
      </c>
      <c r="AB23" s="20">
        <v>0</v>
      </c>
      <c r="AC23" s="19">
        <v>0</v>
      </c>
      <c r="AD23" s="20">
        <v>0</v>
      </c>
      <c r="AE23" s="20" t="e">
        <f>AC23*100/AA23</f>
        <v>#DIV/0!</v>
      </c>
      <c r="AF23" s="20" t="e">
        <f>AD23*100/AB23</f>
        <v>#DIV/0!</v>
      </c>
      <c r="AG23" s="19">
        <v>0</v>
      </c>
      <c r="AH23" s="20">
        <v>0</v>
      </c>
      <c r="AI23" s="19">
        <v>0</v>
      </c>
      <c r="AJ23" s="20">
        <v>0</v>
      </c>
      <c r="AK23" s="19">
        <v>0</v>
      </c>
      <c r="AL23" s="20">
        <v>0</v>
      </c>
      <c r="AM23" s="20" t="e">
        <f>AK23*100/AI23</f>
        <v>#DIV/0!</v>
      </c>
      <c r="AN23" s="20" t="e">
        <f>AL23*100/AJ23</f>
        <v>#DIV/0!</v>
      </c>
      <c r="AO23" s="19">
        <v>0</v>
      </c>
      <c r="AP23" s="20">
        <v>0</v>
      </c>
      <c r="AQ23" s="19">
        <v>0</v>
      </c>
      <c r="AR23" s="20">
        <v>0</v>
      </c>
      <c r="AS23" s="19">
        <v>0</v>
      </c>
      <c r="AT23" s="20">
        <v>0</v>
      </c>
      <c r="AU23" s="20" t="e">
        <f>AS23*100/AQ23</f>
        <v>#DIV/0!</v>
      </c>
      <c r="AV23" s="20" t="e">
        <f>AT23*100/AR23</f>
        <v>#DIV/0!</v>
      </c>
      <c r="AW23" s="19">
        <v>0</v>
      </c>
      <c r="AX23" s="20">
        <v>0</v>
      </c>
    </row>
    <row r="24" spans="1:50">
      <c r="A24" s="17" t="s">
        <v>41</v>
      </c>
      <c r="B24" s="18" t="s">
        <v>42</v>
      </c>
      <c r="C24" s="19">
        <f t="shared" si="38"/>
        <v>12875</v>
      </c>
      <c r="D24" s="20">
        <f t="shared" si="39"/>
        <v>386.24</v>
      </c>
      <c r="E24" s="19">
        <f t="shared" si="40"/>
        <v>17</v>
      </c>
      <c r="F24" s="20">
        <f t="shared" si="41"/>
        <v>118.22</v>
      </c>
      <c r="G24" s="20">
        <f t="shared" si="42"/>
        <v>0.13203883495145632</v>
      </c>
      <c r="H24" s="20">
        <f t="shared" si="43"/>
        <v>30.607912178956088</v>
      </c>
      <c r="I24" s="19">
        <f t="shared" si="44"/>
        <v>49</v>
      </c>
      <c r="J24" s="20">
        <f t="shared" si="45"/>
        <v>64.09</v>
      </c>
      <c r="K24" s="19">
        <v>6016</v>
      </c>
      <c r="L24" s="20">
        <v>180.46</v>
      </c>
      <c r="M24" s="19">
        <v>6</v>
      </c>
      <c r="N24" s="20">
        <v>51.54</v>
      </c>
      <c r="O24" s="20">
        <f t="shared" si="3"/>
        <v>9.9734042553191488E-2</v>
      </c>
      <c r="P24" s="20">
        <f t="shared" si="3"/>
        <v>28.560345782999001</v>
      </c>
      <c r="Q24" s="19">
        <v>41</v>
      </c>
      <c r="R24" s="20">
        <v>20.77</v>
      </c>
      <c r="S24" s="19">
        <v>6818</v>
      </c>
      <c r="T24" s="20">
        <v>204.62</v>
      </c>
      <c r="U24" s="19">
        <v>11</v>
      </c>
      <c r="V24" s="20">
        <v>66.680000000000007</v>
      </c>
      <c r="W24" s="20">
        <f t="shared" si="46"/>
        <v>0.16133763567028453</v>
      </c>
      <c r="X24" s="20">
        <f t="shared" si="47"/>
        <v>32.587234874401332</v>
      </c>
      <c r="Y24" s="19">
        <v>8</v>
      </c>
      <c r="Z24" s="20">
        <v>43.32</v>
      </c>
      <c r="AA24" s="19">
        <v>25</v>
      </c>
      <c r="AB24" s="20">
        <v>0.7</v>
      </c>
      <c r="AC24" s="19">
        <v>0</v>
      </c>
      <c r="AD24" s="20">
        <v>0</v>
      </c>
      <c r="AE24" s="20">
        <f t="shared" si="5"/>
        <v>0</v>
      </c>
      <c r="AF24" s="20">
        <f t="shared" si="5"/>
        <v>0</v>
      </c>
      <c r="AG24" s="19">
        <v>0</v>
      </c>
      <c r="AH24" s="20">
        <v>0</v>
      </c>
      <c r="AI24" s="19">
        <v>0</v>
      </c>
      <c r="AJ24" s="20">
        <v>0</v>
      </c>
      <c r="AK24" s="19">
        <v>0</v>
      </c>
      <c r="AL24" s="20">
        <v>0</v>
      </c>
      <c r="AM24" s="20" t="e">
        <f t="shared" si="48"/>
        <v>#DIV/0!</v>
      </c>
      <c r="AN24" s="20" t="e">
        <f t="shared" si="49"/>
        <v>#DIV/0!</v>
      </c>
      <c r="AO24" s="19">
        <v>0</v>
      </c>
      <c r="AP24" s="20">
        <v>0</v>
      </c>
      <c r="AQ24" s="19">
        <v>16</v>
      </c>
      <c r="AR24" s="20">
        <v>0.46</v>
      </c>
      <c r="AS24" s="19">
        <v>0</v>
      </c>
      <c r="AT24" s="20">
        <v>0</v>
      </c>
      <c r="AU24" s="20">
        <f t="shared" si="7"/>
        <v>0</v>
      </c>
      <c r="AV24" s="20">
        <f t="shared" si="7"/>
        <v>0</v>
      </c>
      <c r="AW24" s="19">
        <v>0</v>
      </c>
      <c r="AX24" s="20">
        <v>0</v>
      </c>
    </row>
    <row r="25" spans="1:50">
      <c r="A25" s="17" t="s">
        <v>43</v>
      </c>
      <c r="B25" s="38" t="s">
        <v>44</v>
      </c>
      <c r="C25" s="19">
        <f t="shared" si="38"/>
        <v>63078</v>
      </c>
      <c r="D25" s="20">
        <f t="shared" si="39"/>
        <v>3134.91</v>
      </c>
      <c r="E25" s="19">
        <f t="shared" si="40"/>
        <v>21675</v>
      </c>
      <c r="F25" s="20">
        <f t="shared" si="41"/>
        <v>396.19</v>
      </c>
      <c r="G25" s="20">
        <f t="shared" si="42"/>
        <v>34.362218206030626</v>
      </c>
      <c r="H25" s="20">
        <f t="shared" si="43"/>
        <v>12.638002366894106</v>
      </c>
      <c r="I25" s="19">
        <f t="shared" si="44"/>
        <v>67184</v>
      </c>
      <c r="J25" s="20">
        <f t="shared" si="45"/>
        <v>3081.31</v>
      </c>
      <c r="K25" s="19">
        <v>41367</v>
      </c>
      <c r="L25" s="20">
        <v>2064.83</v>
      </c>
      <c r="M25" s="19">
        <v>20714</v>
      </c>
      <c r="N25" s="20">
        <v>322.47000000000003</v>
      </c>
      <c r="O25" s="20">
        <f t="shared" si="3"/>
        <v>50.073730268088092</v>
      </c>
      <c r="P25" s="20">
        <f t="shared" si="3"/>
        <v>15.617266312480933</v>
      </c>
      <c r="Q25" s="19">
        <v>59936</v>
      </c>
      <c r="R25" s="20">
        <v>2593.89</v>
      </c>
      <c r="S25" s="19">
        <v>20412</v>
      </c>
      <c r="T25" s="20">
        <v>1020.12</v>
      </c>
      <c r="U25" s="19">
        <v>549</v>
      </c>
      <c r="V25" s="20">
        <v>41.21</v>
      </c>
      <c r="W25" s="20">
        <f t="shared" si="46"/>
        <v>2.6895943562610229</v>
      </c>
      <c r="X25" s="20">
        <f t="shared" si="47"/>
        <v>4.0397208171587655</v>
      </c>
      <c r="Y25" s="19">
        <v>4642</v>
      </c>
      <c r="Z25" s="20">
        <v>254.13</v>
      </c>
      <c r="AA25" s="19">
        <v>829</v>
      </c>
      <c r="AB25" s="20">
        <v>30.5</v>
      </c>
      <c r="AC25" s="19">
        <v>144</v>
      </c>
      <c r="AD25" s="20">
        <v>5.08</v>
      </c>
      <c r="AE25" s="20">
        <f t="shared" si="5"/>
        <v>17.370325693606755</v>
      </c>
      <c r="AF25" s="20">
        <f t="shared" si="5"/>
        <v>16.655737704918032</v>
      </c>
      <c r="AG25" s="19">
        <v>959</v>
      </c>
      <c r="AH25" s="20">
        <v>48.11</v>
      </c>
      <c r="AI25" s="19">
        <v>0</v>
      </c>
      <c r="AJ25" s="20">
        <v>0</v>
      </c>
      <c r="AK25" s="19">
        <v>0</v>
      </c>
      <c r="AL25" s="20">
        <v>0</v>
      </c>
      <c r="AM25" s="20" t="e">
        <f t="shared" si="48"/>
        <v>#DIV/0!</v>
      </c>
      <c r="AN25" s="20" t="e">
        <f t="shared" si="49"/>
        <v>#DIV/0!</v>
      </c>
      <c r="AO25" s="19">
        <v>1</v>
      </c>
      <c r="AP25" s="20">
        <v>0.1</v>
      </c>
      <c r="AQ25" s="19">
        <v>470</v>
      </c>
      <c r="AR25" s="20">
        <v>19.46</v>
      </c>
      <c r="AS25" s="19">
        <v>268</v>
      </c>
      <c r="AT25" s="20">
        <v>27.43</v>
      </c>
      <c r="AU25" s="20">
        <f t="shared" si="7"/>
        <v>57.021276595744681</v>
      </c>
      <c r="AV25" s="20">
        <f t="shared" si="7"/>
        <v>140.95580678314491</v>
      </c>
      <c r="AW25" s="19">
        <v>1646</v>
      </c>
      <c r="AX25" s="20">
        <v>185.08</v>
      </c>
    </row>
    <row r="26" spans="1:50">
      <c r="A26" s="17" t="s">
        <v>45</v>
      </c>
      <c r="B26" s="38" t="s">
        <v>46</v>
      </c>
      <c r="C26" s="19">
        <f t="shared" si="38"/>
        <v>116454</v>
      </c>
      <c r="D26" s="20">
        <f t="shared" si="39"/>
        <v>11627.71</v>
      </c>
      <c r="E26" s="19">
        <f t="shared" si="40"/>
        <v>84943</v>
      </c>
      <c r="F26" s="20">
        <f t="shared" si="41"/>
        <v>1832.1499999999999</v>
      </c>
      <c r="G26" s="20">
        <f t="shared" si="42"/>
        <v>72.941247187730781</v>
      </c>
      <c r="H26" s="20">
        <f t="shared" si="43"/>
        <v>15.756756919462218</v>
      </c>
      <c r="I26" s="19">
        <f t="shared" si="44"/>
        <v>333305</v>
      </c>
      <c r="J26" s="20">
        <f t="shared" si="45"/>
        <v>32638.540000000005</v>
      </c>
      <c r="K26" s="19">
        <v>71277</v>
      </c>
      <c r="L26" s="20">
        <v>7125.55</v>
      </c>
      <c r="M26" s="19">
        <v>7005</v>
      </c>
      <c r="N26" s="20">
        <v>646.30999999999995</v>
      </c>
      <c r="O26" s="20">
        <f t="shared" si="3"/>
        <v>9.8278547076897169</v>
      </c>
      <c r="P26" s="20">
        <f t="shared" si="3"/>
        <v>9.0703173790093388</v>
      </c>
      <c r="Q26" s="19">
        <v>162829</v>
      </c>
      <c r="R26" s="20">
        <v>18756.52</v>
      </c>
      <c r="S26" s="19">
        <v>42363</v>
      </c>
      <c r="T26" s="20">
        <v>4237.59</v>
      </c>
      <c r="U26" s="19">
        <v>75635</v>
      </c>
      <c r="V26" s="20">
        <v>876.14</v>
      </c>
      <c r="W26" s="20">
        <f t="shared" si="46"/>
        <v>178.54023558293795</v>
      </c>
      <c r="X26" s="20">
        <f t="shared" si="47"/>
        <v>20.675431082289698</v>
      </c>
      <c r="Y26" s="19">
        <v>144715</v>
      </c>
      <c r="Z26" s="20">
        <v>10893.45</v>
      </c>
      <c r="AA26" s="19">
        <v>2248</v>
      </c>
      <c r="AB26" s="20">
        <v>218.56</v>
      </c>
      <c r="AC26" s="19">
        <v>1482</v>
      </c>
      <c r="AD26" s="20">
        <v>201.18</v>
      </c>
      <c r="AE26" s="20">
        <f t="shared" si="5"/>
        <v>65.92526690391459</v>
      </c>
      <c r="AF26" s="20">
        <f t="shared" si="5"/>
        <v>92.047950219619324</v>
      </c>
      <c r="AG26" s="19">
        <v>22371</v>
      </c>
      <c r="AH26" s="20">
        <v>2708.22</v>
      </c>
      <c r="AI26" s="19">
        <v>0</v>
      </c>
      <c r="AJ26" s="20">
        <v>0</v>
      </c>
      <c r="AK26" s="19">
        <v>284</v>
      </c>
      <c r="AL26" s="20">
        <v>31.93</v>
      </c>
      <c r="AM26" s="20" t="e">
        <f t="shared" si="48"/>
        <v>#DIV/0!</v>
      </c>
      <c r="AN26" s="20" t="e">
        <f t="shared" si="49"/>
        <v>#DIV/0!</v>
      </c>
      <c r="AO26" s="19">
        <v>812</v>
      </c>
      <c r="AP26" s="20">
        <v>90.2</v>
      </c>
      <c r="AQ26" s="19">
        <v>566</v>
      </c>
      <c r="AR26" s="20">
        <v>46.01</v>
      </c>
      <c r="AS26" s="19">
        <v>537</v>
      </c>
      <c r="AT26" s="20">
        <v>76.59</v>
      </c>
      <c r="AU26" s="20">
        <f t="shared" si="7"/>
        <v>94.876325088339229</v>
      </c>
      <c r="AV26" s="20">
        <f t="shared" si="7"/>
        <v>166.46381221473592</v>
      </c>
      <c r="AW26" s="19">
        <v>2578</v>
      </c>
      <c r="AX26" s="20">
        <v>190.15</v>
      </c>
    </row>
    <row r="27" spans="1:50">
      <c r="A27" s="17" t="s">
        <v>47</v>
      </c>
      <c r="B27" s="18" t="s">
        <v>48</v>
      </c>
      <c r="C27" s="19">
        <f t="shared" si="38"/>
        <v>38493</v>
      </c>
      <c r="D27" s="20">
        <f t="shared" si="39"/>
        <v>1545.29</v>
      </c>
      <c r="E27" s="19">
        <f t="shared" si="40"/>
        <v>87</v>
      </c>
      <c r="F27" s="20">
        <f t="shared" si="41"/>
        <v>133.97999999999999</v>
      </c>
      <c r="G27" s="20">
        <f t="shared" si="42"/>
        <v>0.22601511963214091</v>
      </c>
      <c r="H27" s="20">
        <f t="shared" si="43"/>
        <v>8.670217240776811</v>
      </c>
      <c r="I27" s="19">
        <f t="shared" si="44"/>
        <v>152</v>
      </c>
      <c r="J27" s="20">
        <f t="shared" si="45"/>
        <v>1823.1</v>
      </c>
      <c r="K27" s="19">
        <v>23369</v>
      </c>
      <c r="L27" s="20">
        <v>940.15</v>
      </c>
      <c r="M27" s="19">
        <v>42</v>
      </c>
      <c r="N27" s="20">
        <v>110</v>
      </c>
      <c r="O27" s="20">
        <f t="shared" si="3"/>
        <v>0.17972527707646882</v>
      </c>
      <c r="P27" s="20">
        <f t="shared" si="3"/>
        <v>11.70026059671329</v>
      </c>
      <c r="Q27" s="19">
        <v>109</v>
      </c>
      <c r="R27" s="20">
        <v>1794.82</v>
      </c>
      <c r="S27" s="19">
        <v>13019</v>
      </c>
      <c r="T27" s="20">
        <v>525.80999999999995</v>
      </c>
      <c r="U27" s="19">
        <v>45</v>
      </c>
      <c r="V27" s="20">
        <v>23.98</v>
      </c>
      <c r="W27" s="20">
        <f t="shared" si="46"/>
        <v>0.34564866733236038</v>
      </c>
      <c r="X27" s="20">
        <f t="shared" si="47"/>
        <v>4.5605827199939144</v>
      </c>
      <c r="Y27" s="19">
        <v>43</v>
      </c>
      <c r="Z27" s="20">
        <v>28.28</v>
      </c>
      <c r="AA27" s="19">
        <v>842</v>
      </c>
      <c r="AB27" s="20">
        <v>29.76</v>
      </c>
      <c r="AC27" s="19">
        <v>0</v>
      </c>
      <c r="AD27" s="20">
        <v>0</v>
      </c>
      <c r="AE27" s="20">
        <f t="shared" si="5"/>
        <v>0</v>
      </c>
      <c r="AF27" s="20">
        <f t="shared" si="5"/>
        <v>0</v>
      </c>
      <c r="AG27" s="19">
        <v>0</v>
      </c>
      <c r="AH27" s="20">
        <v>0</v>
      </c>
      <c r="AI27" s="19">
        <v>0</v>
      </c>
      <c r="AJ27" s="20">
        <v>0</v>
      </c>
      <c r="AK27" s="19">
        <v>0</v>
      </c>
      <c r="AL27" s="20">
        <v>0</v>
      </c>
      <c r="AM27" s="20" t="e">
        <f t="shared" si="48"/>
        <v>#DIV/0!</v>
      </c>
      <c r="AN27" s="20" t="e">
        <f t="shared" si="49"/>
        <v>#DIV/0!</v>
      </c>
      <c r="AO27" s="19">
        <v>0</v>
      </c>
      <c r="AP27" s="20">
        <v>0</v>
      </c>
      <c r="AQ27" s="19">
        <v>1263</v>
      </c>
      <c r="AR27" s="20">
        <v>49.57</v>
      </c>
      <c r="AS27" s="19">
        <v>0</v>
      </c>
      <c r="AT27" s="20">
        <v>0</v>
      </c>
      <c r="AU27" s="20">
        <f t="shared" si="7"/>
        <v>0</v>
      </c>
      <c r="AV27" s="20">
        <f t="shared" si="7"/>
        <v>0</v>
      </c>
      <c r="AW27" s="19">
        <v>0</v>
      </c>
      <c r="AX27" s="20">
        <v>0</v>
      </c>
    </row>
    <row r="28" spans="1:50">
      <c r="A28" s="17" t="s">
        <v>49</v>
      </c>
      <c r="B28" s="18" t="s">
        <v>50</v>
      </c>
      <c r="C28" s="19">
        <f t="shared" si="38"/>
        <v>26863</v>
      </c>
      <c r="D28" s="20">
        <f t="shared" si="39"/>
        <v>537.07000000000005</v>
      </c>
      <c r="E28" s="19">
        <f t="shared" si="40"/>
        <v>376</v>
      </c>
      <c r="F28" s="20">
        <f t="shared" si="41"/>
        <v>81.789999999999992</v>
      </c>
      <c r="G28" s="20">
        <f t="shared" si="42"/>
        <v>1.3996947474221046</v>
      </c>
      <c r="H28" s="20">
        <f t="shared" si="43"/>
        <v>15.228927327908835</v>
      </c>
      <c r="I28" s="19">
        <f t="shared" si="44"/>
        <v>2718</v>
      </c>
      <c r="J28" s="20">
        <f t="shared" si="45"/>
        <v>318.44</v>
      </c>
      <c r="K28" s="19">
        <v>17743</v>
      </c>
      <c r="L28" s="20">
        <v>355.38</v>
      </c>
      <c r="M28" s="19">
        <v>12</v>
      </c>
      <c r="N28" s="20">
        <v>36.21</v>
      </c>
      <c r="O28" s="20">
        <f t="shared" si="3"/>
        <v>6.7632305698021755E-2</v>
      </c>
      <c r="P28" s="20">
        <f t="shared" si="3"/>
        <v>10.189093364848894</v>
      </c>
      <c r="Q28" s="19">
        <v>46</v>
      </c>
      <c r="R28" s="20">
        <v>87.05</v>
      </c>
      <c r="S28" s="19">
        <v>6221</v>
      </c>
      <c r="T28" s="20">
        <v>125.82</v>
      </c>
      <c r="U28" s="19">
        <v>1</v>
      </c>
      <c r="V28" s="20">
        <v>0</v>
      </c>
      <c r="W28" s="20">
        <f t="shared" si="46"/>
        <v>1.6074586079408454E-2</v>
      </c>
      <c r="X28" s="20">
        <f t="shared" si="47"/>
        <v>0</v>
      </c>
      <c r="Y28" s="19">
        <v>4</v>
      </c>
      <c r="Z28" s="20">
        <v>3.18</v>
      </c>
      <c r="AA28" s="19">
        <v>1359</v>
      </c>
      <c r="AB28" s="20">
        <v>25.86</v>
      </c>
      <c r="AC28" s="19">
        <v>0</v>
      </c>
      <c r="AD28" s="20">
        <v>0</v>
      </c>
      <c r="AE28" s="20">
        <f t="shared" si="5"/>
        <v>0</v>
      </c>
      <c r="AF28" s="20">
        <f t="shared" si="5"/>
        <v>0</v>
      </c>
      <c r="AG28" s="19">
        <v>32</v>
      </c>
      <c r="AH28" s="20">
        <v>0.09</v>
      </c>
      <c r="AI28" s="19">
        <v>0</v>
      </c>
      <c r="AJ28" s="20">
        <v>0</v>
      </c>
      <c r="AK28" s="19">
        <v>0</v>
      </c>
      <c r="AL28" s="20">
        <v>0</v>
      </c>
      <c r="AM28" s="20" t="e">
        <f t="shared" si="48"/>
        <v>#DIV/0!</v>
      </c>
      <c r="AN28" s="20" t="e">
        <f t="shared" si="49"/>
        <v>#DIV/0!</v>
      </c>
      <c r="AO28" s="19">
        <v>0</v>
      </c>
      <c r="AP28" s="20">
        <v>0</v>
      </c>
      <c r="AQ28" s="19">
        <v>1540</v>
      </c>
      <c r="AR28" s="20">
        <v>30.01</v>
      </c>
      <c r="AS28" s="19">
        <v>363</v>
      </c>
      <c r="AT28" s="20">
        <v>45.58</v>
      </c>
      <c r="AU28" s="20">
        <f t="shared" si="7"/>
        <v>23.571428571428573</v>
      </c>
      <c r="AV28" s="20">
        <f t="shared" si="7"/>
        <v>151.88270576474508</v>
      </c>
      <c r="AW28" s="19">
        <v>2636</v>
      </c>
      <c r="AX28" s="20">
        <v>228.12</v>
      </c>
    </row>
    <row r="29" spans="1:50">
      <c r="A29" s="17" t="s">
        <v>51</v>
      </c>
      <c r="B29" s="18" t="s">
        <v>52</v>
      </c>
      <c r="C29" s="19">
        <f t="shared" si="38"/>
        <v>57647</v>
      </c>
      <c r="D29" s="20">
        <f t="shared" si="39"/>
        <v>576.47</v>
      </c>
      <c r="E29" s="19">
        <f t="shared" si="40"/>
        <v>196388</v>
      </c>
      <c r="F29" s="20">
        <f t="shared" si="41"/>
        <v>1679.3999999999999</v>
      </c>
      <c r="G29" s="20">
        <f t="shared" si="42"/>
        <v>340.67340885041722</v>
      </c>
      <c r="H29" s="20">
        <f t="shared" si="43"/>
        <v>291.32478706610925</v>
      </c>
      <c r="I29" s="19">
        <f t="shared" si="44"/>
        <v>653488</v>
      </c>
      <c r="J29" s="20">
        <f t="shared" si="45"/>
        <v>5030.13</v>
      </c>
      <c r="K29" s="19">
        <v>48149</v>
      </c>
      <c r="L29" s="20">
        <v>481.49</v>
      </c>
      <c r="M29" s="19">
        <v>3576</v>
      </c>
      <c r="N29" s="20">
        <v>100.06</v>
      </c>
      <c r="O29" s="20">
        <f t="shared" si="3"/>
        <v>7.4269455232715114</v>
      </c>
      <c r="P29" s="20">
        <f t="shared" si="3"/>
        <v>20.781324638102557</v>
      </c>
      <c r="Q29" s="19">
        <v>9591</v>
      </c>
      <c r="R29" s="20">
        <v>210.67</v>
      </c>
      <c r="S29" s="19">
        <v>8204</v>
      </c>
      <c r="T29" s="20">
        <v>82.04</v>
      </c>
      <c r="U29" s="19">
        <v>120435</v>
      </c>
      <c r="V29" s="20">
        <v>712.43</v>
      </c>
      <c r="W29" s="20">
        <f t="shared" si="46"/>
        <v>1468.0034129692833</v>
      </c>
      <c r="X29" s="20">
        <f t="shared" si="47"/>
        <v>868.39346660165768</v>
      </c>
      <c r="Y29" s="19">
        <v>335331</v>
      </c>
      <c r="Z29" s="20">
        <v>956.92</v>
      </c>
      <c r="AA29" s="19">
        <v>600</v>
      </c>
      <c r="AB29" s="20">
        <v>6</v>
      </c>
      <c r="AC29" s="19">
        <v>6856</v>
      </c>
      <c r="AD29" s="20">
        <v>239.3</v>
      </c>
      <c r="AE29" s="20">
        <f t="shared" si="5"/>
        <v>1142.6666666666667</v>
      </c>
      <c r="AF29" s="20">
        <f t="shared" si="5"/>
        <v>3988.3333333333335</v>
      </c>
      <c r="AG29" s="19">
        <v>120456</v>
      </c>
      <c r="AH29" s="20">
        <v>1951.87</v>
      </c>
      <c r="AI29" s="19">
        <v>0</v>
      </c>
      <c r="AJ29" s="20">
        <v>0</v>
      </c>
      <c r="AK29" s="19">
        <v>58210</v>
      </c>
      <c r="AL29" s="20">
        <v>246.82</v>
      </c>
      <c r="AM29" s="20" t="e">
        <f t="shared" si="48"/>
        <v>#DIV/0!</v>
      </c>
      <c r="AN29" s="20" t="e">
        <f t="shared" si="49"/>
        <v>#DIV/0!</v>
      </c>
      <c r="AO29" s="19">
        <v>123167</v>
      </c>
      <c r="AP29" s="20">
        <v>493.89</v>
      </c>
      <c r="AQ29" s="19">
        <v>694</v>
      </c>
      <c r="AR29" s="20">
        <v>6.94</v>
      </c>
      <c r="AS29" s="19">
        <v>7311</v>
      </c>
      <c r="AT29" s="20">
        <v>380.79</v>
      </c>
      <c r="AU29" s="20">
        <f t="shared" si="7"/>
        <v>1053.4582132564842</v>
      </c>
      <c r="AV29" s="20">
        <f t="shared" si="7"/>
        <v>5486.8876080691643</v>
      </c>
      <c r="AW29" s="19">
        <v>64943</v>
      </c>
      <c r="AX29" s="20">
        <v>1416.78</v>
      </c>
    </row>
    <row r="30" spans="1:50" ht="28.8">
      <c r="A30" s="17"/>
      <c r="B30" s="39" t="s">
        <v>53</v>
      </c>
      <c r="C30" s="19">
        <f>K30+S30+AA30+AI30+AQ30</f>
        <v>0</v>
      </c>
      <c r="D30" s="20">
        <f>L30+T30+AB30+AJ30+AR30</f>
        <v>0</v>
      </c>
      <c r="E30" s="19">
        <f>M30+U30+AC30+AK30+AS30</f>
        <v>7</v>
      </c>
      <c r="F30" s="20">
        <f>N30+V30+AD30+AL30+AT30</f>
        <v>0.37</v>
      </c>
      <c r="G30" s="20" t="e">
        <f>E30*100/C30</f>
        <v>#DIV/0!</v>
      </c>
      <c r="H30" s="20" t="e">
        <f>F30*100/D30</f>
        <v>#DIV/0!</v>
      </c>
      <c r="I30" s="19">
        <f>Q30+Y30+AG30+AO30+AW30</f>
        <v>11</v>
      </c>
      <c r="J30" s="20">
        <f>R30+Z30+AH30+AP30+AX30</f>
        <v>0.47</v>
      </c>
      <c r="K30" s="19">
        <v>0</v>
      </c>
      <c r="L30" s="20">
        <v>0</v>
      </c>
      <c r="M30" s="19">
        <v>7</v>
      </c>
      <c r="N30" s="20">
        <v>0.37</v>
      </c>
      <c r="O30" s="20" t="e">
        <f>M30*100/K30</f>
        <v>#DIV/0!</v>
      </c>
      <c r="P30" s="20" t="e">
        <f>N30*100/L30</f>
        <v>#DIV/0!</v>
      </c>
      <c r="Q30" s="19">
        <v>11</v>
      </c>
      <c r="R30" s="20">
        <v>0.47</v>
      </c>
      <c r="S30" s="19">
        <v>0</v>
      </c>
      <c r="T30" s="20">
        <v>0</v>
      </c>
      <c r="U30" s="19">
        <v>0</v>
      </c>
      <c r="V30" s="20">
        <v>0</v>
      </c>
      <c r="W30" s="20" t="e">
        <f>U30*100/S30</f>
        <v>#DIV/0!</v>
      </c>
      <c r="X30" s="20" t="e">
        <f>V30*100/T30</f>
        <v>#DIV/0!</v>
      </c>
      <c r="Y30" s="19">
        <v>0</v>
      </c>
      <c r="Z30" s="20">
        <v>0</v>
      </c>
      <c r="AA30" s="19">
        <v>0</v>
      </c>
      <c r="AB30" s="20">
        <v>0</v>
      </c>
      <c r="AC30" s="19">
        <v>0</v>
      </c>
      <c r="AD30" s="20">
        <v>0</v>
      </c>
      <c r="AE30" s="20" t="e">
        <f>AC30*100/AA30</f>
        <v>#DIV/0!</v>
      </c>
      <c r="AF30" s="20" t="e">
        <f>AD30*100/AB30</f>
        <v>#DIV/0!</v>
      </c>
      <c r="AG30" s="19">
        <v>0</v>
      </c>
      <c r="AH30" s="20">
        <v>0</v>
      </c>
      <c r="AI30" s="19">
        <v>0</v>
      </c>
      <c r="AJ30" s="20">
        <v>0</v>
      </c>
      <c r="AK30" s="19">
        <v>0</v>
      </c>
      <c r="AL30" s="20">
        <v>0</v>
      </c>
      <c r="AM30" s="20" t="e">
        <f>AK30*100/AI30</f>
        <v>#DIV/0!</v>
      </c>
      <c r="AN30" s="20" t="e">
        <f>AL30*100/AJ30</f>
        <v>#DIV/0!</v>
      </c>
      <c r="AO30" s="19">
        <v>0</v>
      </c>
      <c r="AP30" s="20">
        <v>0</v>
      </c>
      <c r="AQ30" s="19">
        <v>0</v>
      </c>
      <c r="AR30" s="20">
        <v>0</v>
      </c>
      <c r="AS30" s="19">
        <v>0</v>
      </c>
      <c r="AT30" s="20">
        <v>0</v>
      </c>
      <c r="AU30" s="20" t="e">
        <f>AS30*100/AQ30</f>
        <v>#DIV/0!</v>
      </c>
      <c r="AV30" s="20" t="e">
        <f>AT30*100/AR30</f>
        <v>#DIV/0!</v>
      </c>
      <c r="AW30" s="19">
        <v>0</v>
      </c>
      <c r="AX30" s="20">
        <v>0</v>
      </c>
    </row>
    <row r="31" spans="1:50">
      <c r="A31" s="13">
        <v>2</v>
      </c>
      <c r="B31" s="14" t="s">
        <v>54</v>
      </c>
      <c r="C31" s="15">
        <f t="shared" si="0"/>
        <v>8646334</v>
      </c>
      <c r="D31" s="16">
        <f t="shared" si="0"/>
        <v>184741.94</v>
      </c>
      <c r="E31" s="15">
        <f t="shared" si="0"/>
        <v>4111163</v>
      </c>
      <c r="F31" s="16">
        <f t="shared" si="0"/>
        <v>132882.75999999998</v>
      </c>
      <c r="G31" s="16">
        <f t="shared" si="1"/>
        <v>47.548047530895751</v>
      </c>
      <c r="H31" s="16">
        <f t="shared" si="1"/>
        <v>71.928853837953625</v>
      </c>
      <c r="I31" s="15">
        <f t="shared" si="2"/>
        <v>9345260</v>
      </c>
      <c r="J31" s="16">
        <f t="shared" si="2"/>
        <v>273945.93</v>
      </c>
      <c r="K31" s="15">
        <v>5176538</v>
      </c>
      <c r="L31" s="16">
        <v>108542.81</v>
      </c>
      <c r="M31" s="15">
        <v>2156198</v>
      </c>
      <c r="N31" s="16">
        <v>61464.78</v>
      </c>
      <c r="O31" s="16">
        <f t="shared" si="3"/>
        <v>41.653282560661196</v>
      </c>
      <c r="P31" s="16">
        <f t="shared" si="3"/>
        <v>56.627223857572879</v>
      </c>
      <c r="Q31" s="15">
        <v>5030119</v>
      </c>
      <c r="R31" s="16">
        <v>143606.71</v>
      </c>
      <c r="S31" s="15">
        <v>1483071</v>
      </c>
      <c r="T31" s="16">
        <v>49309.49</v>
      </c>
      <c r="U31" s="15">
        <v>529658</v>
      </c>
      <c r="V31" s="16">
        <v>54997.49</v>
      </c>
      <c r="W31" s="16">
        <f t="shared" si="4"/>
        <v>35.713596988950627</v>
      </c>
      <c r="X31" s="16">
        <f t="shared" si="4"/>
        <v>111.53530486727809</v>
      </c>
      <c r="Y31" s="15">
        <v>1125630</v>
      </c>
      <c r="Z31" s="16">
        <v>91056</v>
      </c>
      <c r="AA31" s="15">
        <v>1118804</v>
      </c>
      <c r="AB31" s="16">
        <v>15428.74</v>
      </c>
      <c r="AC31" s="15">
        <v>933566</v>
      </c>
      <c r="AD31" s="16">
        <v>10965.84</v>
      </c>
      <c r="AE31" s="16">
        <f t="shared" si="5"/>
        <v>83.443212573426621</v>
      </c>
      <c r="AF31" s="16">
        <f t="shared" si="5"/>
        <v>71.07411233840223</v>
      </c>
      <c r="AG31" s="15">
        <v>1784287</v>
      </c>
      <c r="AH31" s="16">
        <v>25996.89</v>
      </c>
      <c r="AI31" s="15">
        <v>1050</v>
      </c>
      <c r="AJ31" s="16">
        <v>15.76</v>
      </c>
      <c r="AK31" s="15">
        <v>95203</v>
      </c>
      <c r="AL31" s="16">
        <v>862.6</v>
      </c>
      <c r="AM31" s="16">
        <f t="shared" si="6"/>
        <v>9066.9523809523816</v>
      </c>
      <c r="AN31" s="16">
        <f t="shared" si="6"/>
        <v>5473.350253807107</v>
      </c>
      <c r="AO31" s="15">
        <v>256385</v>
      </c>
      <c r="AP31" s="16">
        <v>1768.2</v>
      </c>
      <c r="AQ31" s="15">
        <v>866871</v>
      </c>
      <c r="AR31" s="16">
        <v>11445.14</v>
      </c>
      <c r="AS31" s="15">
        <v>396538</v>
      </c>
      <c r="AT31" s="16">
        <v>4592.05</v>
      </c>
      <c r="AU31" s="16">
        <f t="shared" si="7"/>
        <v>45.743599682074958</v>
      </c>
      <c r="AV31" s="16">
        <f t="shared" si="7"/>
        <v>40.122270238721413</v>
      </c>
      <c r="AW31" s="15">
        <v>1148839</v>
      </c>
      <c r="AX31" s="16">
        <v>11518.13</v>
      </c>
    </row>
    <row r="32" spans="1:50">
      <c r="A32" s="17">
        <v>3</v>
      </c>
      <c r="B32" s="24" t="s">
        <v>55</v>
      </c>
      <c r="C32" s="19">
        <f t="shared" si="0"/>
        <v>994328</v>
      </c>
      <c r="D32" s="20">
        <f t="shared" si="0"/>
        <v>21245.72</v>
      </c>
      <c r="E32" s="19">
        <f t="shared" si="0"/>
        <v>2963950</v>
      </c>
      <c r="F32" s="20">
        <f t="shared" si="0"/>
        <v>40547.550000000003</v>
      </c>
      <c r="G32" s="20">
        <f t="shared" si="1"/>
        <v>298.08574233049859</v>
      </c>
      <c r="H32" s="20">
        <f t="shared" si="1"/>
        <v>190.8504395238194</v>
      </c>
      <c r="I32" s="19">
        <f t="shared" si="2"/>
        <v>7373470</v>
      </c>
      <c r="J32" s="20">
        <f t="shared" si="2"/>
        <v>92748.900000000009</v>
      </c>
      <c r="K32" s="19">
        <v>595310</v>
      </c>
      <c r="L32" s="20">
        <v>12482.53</v>
      </c>
      <c r="M32" s="19">
        <v>1700836</v>
      </c>
      <c r="N32" s="20">
        <v>26857.59</v>
      </c>
      <c r="O32" s="20">
        <f t="shared" si="3"/>
        <v>285.70593472308548</v>
      </c>
      <c r="P32" s="20">
        <f t="shared" si="3"/>
        <v>215.16142961402855</v>
      </c>
      <c r="Q32" s="19">
        <v>4046251</v>
      </c>
      <c r="R32" s="20">
        <v>63236.49</v>
      </c>
      <c r="S32" s="19">
        <v>170546</v>
      </c>
      <c r="T32" s="20">
        <v>5670.63</v>
      </c>
      <c r="U32" s="19">
        <v>276153</v>
      </c>
      <c r="V32" s="20">
        <v>3897.17</v>
      </c>
      <c r="W32" s="20">
        <f t="shared" si="4"/>
        <v>161.92288297585401</v>
      </c>
      <c r="X32" s="20">
        <f t="shared" si="4"/>
        <v>68.7255207975128</v>
      </c>
      <c r="Y32" s="19">
        <v>672222</v>
      </c>
      <c r="Z32" s="20">
        <v>9474.92</v>
      </c>
      <c r="AA32" s="19">
        <v>128665</v>
      </c>
      <c r="AB32" s="20">
        <v>1774.37</v>
      </c>
      <c r="AC32" s="19">
        <v>476550</v>
      </c>
      <c r="AD32" s="20">
        <v>5261.25</v>
      </c>
      <c r="AE32" s="20">
        <f t="shared" si="5"/>
        <v>370.38044534255624</v>
      </c>
      <c r="AF32" s="20">
        <f t="shared" si="5"/>
        <v>296.51369218370468</v>
      </c>
      <c r="AG32" s="19">
        <v>890859</v>
      </c>
      <c r="AH32" s="20">
        <v>12491.09</v>
      </c>
      <c r="AI32" s="19">
        <v>121</v>
      </c>
      <c r="AJ32" s="20">
        <v>1.81</v>
      </c>
      <c r="AK32" s="19">
        <v>59396</v>
      </c>
      <c r="AL32" s="20">
        <v>238.95</v>
      </c>
      <c r="AM32" s="20">
        <f t="shared" si="6"/>
        <v>49087.603305785124</v>
      </c>
      <c r="AN32" s="20">
        <f t="shared" si="6"/>
        <v>13201.657458563535</v>
      </c>
      <c r="AO32" s="19">
        <v>123963</v>
      </c>
      <c r="AP32" s="20">
        <v>387.35</v>
      </c>
      <c r="AQ32" s="19">
        <v>99686</v>
      </c>
      <c r="AR32" s="20">
        <v>1316.38</v>
      </c>
      <c r="AS32" s="19">
        <v>451015</v>
      </c>
      <c r="AT32" s="20">
        <v>4292.59</v>
      </c>
      <c r="AU32" s="20">
        <f t="shared" si="7"/>
        <v>452.43564793451435</v>
      </c>
      <c r="AV32" s="20">
        <f t="shared" si="7"/>
        <v>326.09049058782415</v>
      </c>
      <c r="AW32" s="19">
        <v>1640175</v>
      </c>
      <c r="AX32" s="20">
        <v>7159.05</v>
      </c>
    </row>
    <row r="33" spans="1:50" ht="28.8">
      <c r="A33" s="17"/>
      <c r="B33" s="43" t="s">
        <v>56</v>
      </c>
      <c r="C33" s="19">
        <f>K33+S33+AA33+AI33+AQ33</f>
        <v>0</v>
      </c>
      <c r="D33" s="20">
        <f>L33+T33+AB33+AJ33+AR33</f>
        <v>0</v>
      </c>
      <c r="E33" s="19">
        <f>M33+U33+AC33+AK33+AS33</f>
        <v>541754</v>
      </c>
      <c r="F33" s="20">
        <f>N33+V33+AD33+AL33+AT33</f>
        <v>3509.5799999999995</v>
      </c>
      <c r="G33" s="20" t="e">
        <f>E33*100/C33</f>
        <v>#DIV/0!</v>
      </c>
      <c r="H33" s="20" t="e">
        <f>F33*100/D33</f>
        <v>#DIV/0!</v>
      </c>
      <c r="I33" s="19">
        <f>Q33+Y33+AG33+AO33+AW33</f>
        <v>1832723</v>
      </c>
      <c r="J33" s="20">
        <f>R33+Z33+AH33+AP33+AX33</f>
        <v>7913.08</v>
      </c>
      <c r="K33" s="19">
        <v>0</v>
      </c>
      <c r="L33" s="20">
        <v>0</v>
      </c>
      <c r="M33" s="19">
        <v>264282</v>
      </c>
      <c r="N33" s="20">
        <v>1644.85</v>
      </c>
      <c r="O33" s="20" t="e">
        <f>M33*100/K33</f>
        <v>#DIV/0!</v>
      </c>
      <c r="P33" s="20" t="e">
        <f>N33*100/L33</f>
        <v>#DIV/0!</v>
      </c>
      <c r="Q33" s="19">
        <v>883943</v>
      </c>
      <c r="R33" s="20">
        <v>4913.3599999999997</v>
      </c>
      <c r="S33" s="19">
        <v>0</v>
      </c>
      <c r="T33" s="20">
        <v>0</v>
      </c>
      <c r="U33" s="19">
        <v>10883</v>
      </c>
      <c r="V33" s="20">
        <v>53.76</v>
      </c>
      <c r="W33" s="20" t="e">
        <f>U33*100/S33</f>
        <v>#DIV/0!</v>
      </c>
      <c r="X33" s="20" t="e">
        <f>V33*100/T33</f>
        <v>#DIV/0!</v>
      </c>
      <c r="Y33" s="19">
        <v>242215</v>
      </c>
      <c r="Z33" s="20">
        <v>590.02</v>
      </c>
      <c r="AA33" s="19">
        <v>0</v>
      </c>
      <c r="AB33" s="20">
        <v>0</v>
      </c>
      <c r="AC33" s="19">
        <v>111508</v>
      </c>
      <c r="AD33" s="20">
        <v>701.67</v>
      </c>
      <c r="AE33" s="20" t="e">
        <f>AC33*100/AA33</f>
        <v>#DIV/0!</v>
      </c>
      <c r="AF33" s="20" t="e">
        <f>AD33*100/AB33</f>
        <v>#DIV/0!</v>
      </c>
      <c r="AG33" s="19">
        <v>226139</v>
      </c>
      <c r="AH33" s="20">
        <v>1271.6300000000001</v>
      </c>
      <c r="AI33" s="19">
        <v>0</v>
      </c>
      <c r="AJ33" s="20">
        <v>0</v>
      </c>
      <c r="AK33" s="19">
        <v>1234</v>
      </c>
      <c r="AL33" s="20">
        <v>4.93</v>
      </c>
      <c r="AM33" s="20" t="e">
        <f>AK33*100/AI33</f>
        <v>#DIV/0!</v>
      </c>
      <c r="AN33" s="20" t="e">
        <f>AL33*100/AJ33</f>
        <v>#DIV/0!</v>
      </c>
      <c r="AO33" s="19">
        <v>1451</v>
      </c>
      <c r="AP33" s="20">
        <v>17.260000000000002</v>
      </c>
      <c r="AQ33" s="19">
        <v>0</v>
      </c>
      <c r="AR33" s="20">
        <v>0</v>
      </c>
      <c r="AS33" s="19">
        <v>153847</v>
      </c>
      <c r="AT33" s="20">
        <v>1104.3699999999999</v>
      </c>
      <c r="AU33" s="20" t="e">
        <f>AS33*100/AQ33</f>
        <v>#DIV/0!</v>
      </c>
      <c r="AV33" s="20" t="e">
        <f>AT33*100/AR33</f>
        <v>#DIV/0!</v>
      </c>
      <c r="AW33" s="19">
        <v>478975</v>
      </c>
      <c r="AX33" s="20">
        <v>1120.81</v>
      </c>
    </row>
    <row r="34" spans="1:50">
      <c r="A34" s="9">
        <v>4</v>
      </c>
      <c r="B34" s="10" t="s">
        <v>57</v>
      </c>
      <c r="C34" s="11"/>
      <c r="D34" s="12"/>
      <c r="E34" s="11"/>
      <c r="F34" s="12"/>
      <c r="G34" s="12"/>
      <c r="H34" s="12"/>
      <c r="I34" s="11"/>
      <c r="J34" s="12"/>
      <c r="K34" s="11"/>
      <c r="L34" s="12"/>
      <c r="M34" s="11"/>
      <c r="N34" s="12"/>
      <c r="O34" s="12"/>
      <c r="P34" s="12"/>
      <c r="Q34" s="11"/>
      <c r="R34" s="12"/>
      <c r="S34" s="11"/>
      <c r="T34" s="12"/>
      <c r="U34" s="11"/>
      <c r="V34" s="12"/>
      <c r="W34" s="12"/>
      <c r="X34" s="12"/>
      <c r="Y34" s="11"/>
      <c r="Z34" s="12"/>
      <c r="AA34" s="11"/>
      <c r="AB34" s="12"/>
      <c r="AC34" s="11"/>
      <c r="AD34" s="12"/>
      <c r="AE34" s="12"/>
      <c r="AF34" s="12"/>
      <c r="AG34" s="11"/>
      <c r="AH34" s="12"/>
      <c r="AI34" s="11"/>
      <c r="AJ34" s="12"/>
      <c r="AK34" s="11"/>
      <c r="AL34" s="12"/>
      <c r="AM34" s="12"/>
      <c r="AN34" s="12"/>
      <c r="AO34" s="11"/>
      <c r="AP34" s="12"/>
      <c r="AQ34" s="11"/>
      <c r="AR34" s="12"/>
      <c r="AS34" s="11"/>
      <c r="AT34" s="12"/>
      <c r="AU34" s="12"/>
      <c r="AV34" s="12"/>
      <c r="AW34" s="11"/>
      <c r="AX34" s="12"/>
    </row>
    <row r="35" spans="1:50">
      <c r="A35" s="17" t="s">
        <v>58</v>
      </c>
      <c r="B35" s="41" t="s">
        <v>59</v>
      </c>
      <c r="C35" s="19">
        <f t="shared" si="0"/>
        <v>42270</v>
      </c>
      <c r="D35" s="20">
        <f t="shared" si="0"/>
        <v>2454.0100000000002</v>
      </c>
      <c r="E35" s="19">
        <f t="shared" si="0"/>
        <v>16476</v>
      </c>
      <c r="F35" s="20">
        <f t="shared" si="0"/>
        <v>2540.75</v>
      </c>
      <c r="G35" s="20">
        <f t="shared" si="1"/>
        <v>38.977998580553582</v>
      </c>
      <c r="H35" s="20">
        <f t="shared" si="1"/>
        <v>103.53462292329696</v>
      </c>
      <c r="I35" s="19">
        <f t="shared" ref="I35:I39" si="50">Q35+Y35+AG35+AO35+AW35</f>
        <v>19801</v>
      </c>
      <c r="J35" s="20">
        <f t="shared" ref="J35:J39" si="51">R35+Z35+AH35+AP35+AX35</f>
        <v>7658.85</v>
      </c>
      <c r="K35" s="19">
        <v>27795</v>
      </c>
      <c r="L35" s="20">
        <v>1623.36</v>
      </c>
      <c r="M35" s="19">
        <v>4983</v>
      </c>
      <c r="N35" s="20">
        <v>2024.89</v>
      </c>
      <c r="O35" s="20">
        <f t="shared" si="3"/>
        <v>17.927684835402051</v>
      </c>
      <c r="P35" s="20">
        <f t="shared" si="3"/>
        <v>124.73450128129313</v>
      </c>
      <c r="Q35" s="19">
        <v>3411</v>
      </c>
      <c r="R35" s="20">
        <v>6921.62</v>
      </c>
      <c r="S35" s="19">
        <v>12932</v>
      </c>
      <c r="T35" s="20">
        <v>759.6</v>
      </c>
      <c r="U35" s="19">
        <v>11493</v>
      </c>
      <c r="V35" s="20">
        <v>515.86</v>
      </c>
      <c r="W35" s="20">
        <f t="shared" si="4"/>
        <v>88.872564181874424</v>
      </c>
      <c r="X35" s="20">
        <f t="shared" si="4"/>
        <v>67.912058978409689</v>
      </c>
      <c r="Y35" s="19">
        <v>16390</v>
      </c>
      <c r="Z35" s="20">
        <v>737.23</v>
      </c>
      <c r="AA35" s="19">
        <v>1064</v>
      </c>
      <c r="AB35" s="20">
        <v>51.67</v>
      </c>
      <c r="AC35" s="19">
        <v>0</v>
      </c>
      <c r="AD35" s="20">
        <v>0</v>
      </c>
      <c r="AE35" s="20">
        <f t="shared" si="5"/>
        <v>0</v>
      </c>
      <c r="AF35" s="20">
        <f t="shared" si="5"/>
        <v>0</v>
      </c>
      <c r="AG35" s="19">
        <v>0</v>
      </c>
      <c r="AH35" s="20">
        <v>0</v>
      </c>
      <c r="AI35" s="19">
        <v>0</v>
      </c>
      <c r="AJ35" s="20">
        <v>0</v>
      </c>
      <c r="AK35" s="19">
        <v>0</v>
      </c>
      <c r="AL35" s="20">
        <v>0</v>
      </c>
      <c r="AM35" s="20" t="e">
        <f t="shared" si="6"/>
        <v>#DIV/0!</v>
      </c>
      <c r="AN35" s="20" t="e">
        <f t="shared" si="6"/>
        <v>#DIV/0!</v>
      </c>
      <c r="AO35" s="19">
        <v>0</v>
      </c>
      <c r="AP35" s="20">
        <v>0</v>
      </c>
      <c r="AQ35" s="19">
        <v>479</v>
      </c>
      <c r="AR35" s="20">
        <v>19.38</v>
      </c>
      <c r="AS35" s="19">
        <v>0</v>
      </c>
      <c r="AT35" s="20">
        <v>0</v>
      </c>
      <c r="AU35" s="20">
        <f t="shared" si="7"/>
        <v>0</v>
      </c>
      <c r="AV35" s="20">
        <f t="shared" si="7"/>
        <v>0</v>
      </c>
      <c r="AW35" s="19">
        <v>0</v>
      </c>
      <c r="AX35" s="20">
        <v>0</v>
      </c>
    </row>
    <row r="36" spans="1:50">
      <c r="A36" s="17" t="s">
        <v>60</v>
      </c>
      <c r="B36" s="41" t="s">
        <v>61</v>
      </c>
      <c r="C36" s="19">
        <f t="shared" si="0"/>
        <v>43042</v>
      </c>
      <c r="D36" s="20">
        <f t="shared" si="0"/>
        <v>6210.9000000000005</v>
      </c>
      <c r="E36" s="19">
        <f t="shared" si="0"/>
        <v>12341</v>
      </c>
      <c r="F36" s="20">
        <f t="shared" si="0"/>
        <v>845.05</v>
      </c>
      <c r="G36" s="20">
        <f t="shared" si="1"/>
        <v>28.671994795780865</v>
      </c>
      <c r="H36" s="20">
        <f t="shared" si="1"/>
        <v>13.605918626930073</v>
      </c>
      <c r="I36" s="19">
        <f t="shared" si="50"/>
        <v>25472</v>
      </c>
      <c r="J36" s="20">
        <f t="shared" si="51"/>
        <v>5599.5499999999993</v>
      </c>
      <c r="K36" s="19">
        <v>27940</v>
      </c>
      <c r="L36" s="20">
        <v>4073.56</v>
      </c>
      <c r="M36" s="19">
        <v>10102</v>
      </c>
      <c r="N36" s="20">
        <v>452.28</v>
      </c>
      <c r="O36" s="20">
        <f t="shared" si="3"/>
        <v>36.156048675733715</v>
      </c>
      <c r="P36" s="20">
        <f t="shared" si="3"/>
        <v>11.102819155726195</v>
      </c>
      <c r="Q36" s="19">
        <v>19579</v>
      </c>
      <c r="R36" s="20">
        <v>4348.49</v>
      </c>
      <c r="S36" s="19">
        <v>14093</v>
      </c>
      <c r="T36" s="20">
        <v>2054.77</v>
      </c>
      <c r="U36" s="19">
        <v>1722</v>
      </c>
      <c r="V36" s="20">
        <v>329.78</v>
      </c>
      <c r="W36" s="20">
        <f t="shared" si="4"/>
        <v>12.218832044277301</v>
      </c>
      <c r="X36" s="20">
        <f t="shared" si="4"/>
        <v>16.049484857185963</v>
      </c>
      <c r="Y36" s="19">
        <v>4564</v>
      </c>
      <c r="Z36" s="20">
        <v>1019.07</v>
      </c>
      <c r="AA36" s="19">
        <v>697</v>
      </c>
      <c r="AB36" s="20">
        <v>62.14</v>
      </c>
      <c r="AC36" s="19">
        <v>105</v>
      </c>
      <c r="AD36" s="20">
        <v>11.64</v>
      </c>
      <c r="AE36" s="20">
        <f t="shared" si="5"/>
        <v>15.064562410329986</v>
      </c>
      <c r="AF36" s="20">
        <f t="shared" si="5"/>
        <v>18.731895719343417</v>
      </c>
      <c r="AG36" s="19">
        <v>164</v>
      </c>
      <c r="AH36" s="20">
        <v>26.82</v>
      </c>
      <c r="AI36" s="19">
        <v>0</v>
      </c>
      <c r="AJ36" s="20">
        <v>0</v>
      </c>
      <c r="AK36" s="19">
        <v>0</v>
      </c>
      <c r="AL36" s="20">
        <v>0</v>
      </c>
      <c r="AM36" s="20" t="e">
        <f t="shared" si="6"/>
        <v>#DIV/0!</v>
      </c>
      <c r="AN36" s="20" t="e">
        <f t="shared" si="6"/>
        <v>#DIV/0!</v>
      </c>
      <c r="AO36" s="19">
        <v>0</v>
      </c>
      <c r="AP36" s="20">
        <v>0</v>
      </c>
      <c r="AQ36" s="19">
        <v>312</v>
      </c>
      <c r="AR36" s="20">
        <v>20.43</v>
      </c>
      <c r="AS36" s="19">
        <v>412</v>
      </c>
      <c r="AT36" s="20">
        <v>51.35</v>
      </c>
      <c r="AU36" s="20">
        <f t="shared" si="7"/>
        <v>132.05128205128204</v>
      </c>
      <c r="AV36" s="20">
        <f t="shared" si="7"/>
        <v>251.34605971610378</v>
      </c>
      <c r="AW36" s="19">
        <v>1165</v>
      </c>
      <c r="AX36" s="20">
        <v>205.17</v>
      </c>
    </row>
    <row r="37" spans="1:50">
      <c r="A37" s="17" t="s">
        <v>62</v>
      </c>
      <c r="B37" s="41" t="s">
        <v>63</v>
      </c>
      <c r="C37" s="19">
        <f t="shared" si="0"/>
        <v>37112</v>
      </c>
      <c r="D37" s="20">
        <f t="shared" si="0"/>
        <v>8849.5099999999984</v>
      </c>
      <c r="E37" s="19">
        <f t="shared" si="0"/>
        <v>80933</v>
      </c>
      <c r="F37" s="20">
        <f t="shared" si="0"/>
        <v>13385.47</v>
      </c>
      <c r="G37" s="20">
        <f t="shared" si="1"/>
        <v>218.07771071351584</v>
      </c>
      <c r="H37" s="20">
        <f t="shared" si="1"/>
        <v>151.25662324806686</v>
      </c>
      <c r="I37" s="19">
        <f t="shared" si="50"/>
        <v>442950</v>
      </c>
      <c r="J37" s="20">
        <f t="shared" si="51"/>
        <v>109643.24000000002</v>
      </c>
      <c r="K37" s="19">
        <v>24217</v>
      </c>
      <c r="L37" s="20">
        <v>5853.29</v>
      </c>
      <c r="M37" s="19">
        <v>67150</v>
      </c>
      <c r="N37" s="20">
        <v>7252.72</v>
      </c>
      <c r="O37" s="20">
        <f t="shared" si="3"/>
        <v>277.2845521740926</v>
      </c>
      <c r="P37" s="20">
        <f t="shared" si="3"/>
        <v>123.90843440184922</v>
      </c>
      <c r="Q37" s="19">
        <v>342427</v>
      </c>
      <c r="R37" s="20">
        <v>69887.63</v>
      </c>
      <c r="S37" s="19">
        <v>11972</v>
      </c>
      <c r="T37" s="20">
        <v>2883.35</v>
      </c>
      <c r="U37" s="19">
        <v>11318</v>
      </c>
      <c r="V37" s="20">
        <v>5539.01</v>
      </c>
      <c r="W37" s="20">
        <f t="shared" si="4"/>
        <v>94.537253591714006</v>
      </c>
      <c r="X37" s="20">
        <f t="shared" si="4"/>
        <v>192.10328263998474</v>
      </c>
      <c r="Y37" s="19">
        <v>86409</v>
      </c>
      <c r="Z37" s="20">
        <v>36458.79</v>
      </c>
      <c r="AA37" s="19">
        <v>610</v>
      </c>
      <c r="AB37" s="20">
        <v>81.98</v>
      </c>
      <c r="AC37" s="19">
        <v>1382</v>
      </c>
      <c r="AD37" s="20">
        <v>341.32</v>
      </c>
      <c r="AE37" s="20">
        <f t="shared" si="5"/>
        <v>226.55737704918033</v>
      </c>
      <c r="AF37" s="20">
        <f t="shared" si="5"/>
        <v>416.34545010978286</v>
      </c>
      <c r="AG37" s="19">
        <v>7438</v>
      </c>
      <c r="AH37" s="20">
        <v>2431.9499999999998</v>
      </c>
      <c r="AI37" s="19">
        <v>0</v>
      </c>
      <c r="AJ37" s="20">
        <v>0</v>
      </c>
      <c r="AK37" s="19">
        <v>144</v>
      </c>
      <c r="AL37" s="20">
        <v>31.9</v>
      </c>
      <c r="AM37" s="20" t="e">
        <f t="shared" si="6"/>
        <v>#DIV/0!</v>
      </c>
      <c r="AN37" s="20" t="e">
        <f t="shared" si="6"/>
        <v>#DIV/0!</v>
      </c>
      <c r="AO37" s="19">
        <v>451</v>
      </c>
      <c r="AP37" s="20">
        <v>90.41</v>
      </c>
      <c r="AQ37" s="19">
        <v>313</v>
      </c>
      <c r="AR37" s="20">
        <v>30.89</v>
      </c>
      <c r="AS37" s="19">
        <v>939</v>
      </c>
      <c r="AT37" s="20">
        <v>220.52</v>
      </c>
      <c r="AU37" s="20">
        <f t="shared" si="7"/>
        <v>300</v>
      </c>
      <c r="AV37" s="20">
        <f t="shared" si="7"/>
        <v>713.88798964066041</v>
      </c>
      <c r="AW37" s="19">
        <v>6225</v>
      </c>
      <c r="AX37" s="20">
        <v>774.46</v>
      </c>
    </row>
    <row r="38" spans="1:50">
      <c r="A38" s="17" t="s">
        <v>64</v>
      </c>
      <c r="B38" s="19" t="s">
        <v>65</v>
      </c>
      <c r="C38" s="19">
        <f t="shared" si="0"/>
        <v>301378</v>
      </c>
      <c r="D38" s="20">
        <f t="shared" si="0"/>
        <v>15543.300000000001</v>
      </c>
      <c r="E38" s="19">
        <f t="shared" si="0"/>
        <v>503245</v>
      </c>
      <c r="F38" s="20">
        <f t="shared" si="0"/>
        <v>19316.439999999999</v>
      </c>
      <c r="G38" s="20">
        <f t="shared" si="1"/>
        <v>166.98133241311575</v>
      </c>
      <c r="H38" s="20">
        <f t="shared" si="1"/>
        <v>124.27502525203784</v>
      </c>
      <c r="I38" s="19">
        <f t="shared" si="50"/>
        <v>2321183</v>
      </c>
      <c r="J38" s="20">
        <f t="shared" si="51"/>
        <v>64367.100000000006</v>
      </c>
      <c r="K38" s="19">
        <v>198074</v>
      </c>
      <c r="L38" s="20">
        <v>10234.43</v>
      </c>
      <c r="M38" s="19">
        <v>195552</v>
      </c>
      <c r="N38" s="20">
        <v>5918.11</v>
      </c>
      <c r="O38" s="20">
        <f t="shared" si="3"/>
        <v>98.726738491674823</v>
      </c>
      <c r="P38" s="20">
        <f t="shared" si="3"/>
        <v>57.825496876719072</v>
      </c>
      <c r="Q38" s="19">
        <v>511873</v>
      </c>
      <c r="R38" s="20">
        <v>18169.830000000002</v>
      </c>
      <c r="S38" s="19">
        <v>99816</v>
      </c>
      <c r="T38" s="20">
        <v>5152.47</v>
      </c>
      <c r="U38" s="19">
        <v>206801</v>
      </c>
      <c r="V38" s="20">
        <v>11773.98</v>
      </c>
      <c r="W38" s="20">
        <f t="shared" si="4"/>
        <v>207.18221527610802</v>
      </c>
      <c r="X38" s="20">
        <f t="shared" si="4"/>
        <v>228.51137415647253</v>
      </c>
      <c r="Y38" s="19">
        <v>1574936</v>
      </c>
      <c r="Z38" s="20">
        <v>43089.33</v>
      </c>
      <c r="AA38" s="19">
        <v>2619</v>
      </c>
      <c r="AB38" s="20">
        <v>121.23</v>
      </c>
      <c r="AC38" s="19">
        <v>97909</v>
      </c>
      <c r="AD38" s="20">
        <v>1542.28</v>
      </c>
      <c r="AE38" s="20">
        <f t="shared" si="5"/>
        <v>3738.4116074837725</v>
      </c>
      <c r="AF38" s="20">
        <f t="shared" si="5"/>
        <v>1272.1933514806565</v>
      </c>
      <c r="AG38" s="19">
        <v>186227</v>
      </c>
      <c r="AH38" s="20">
        <v>2847.66</v>
      </c>
      <c r="AI38" s="19">
        <v>0</v>
      </c>
      <c r="AJ38" s="20">
        <v>0</v>
      </c>
      <c r="AK38" s="19">
        <v>25</v>
      </c>
      <c r="AL38" s="20">
        <v>0.27</v>
      </c>
      <c r="AM38" s="20" t="e">
        <f t="shared" si="6"/>
        <v>#DIV/0!</v>
      </c>
      <c r="AN38" s="20" t="e">
        <f t="shared" si="6"/>
        <v>#DIV/0!</v>
      </c>
      <c r="AO38" s="19">
        <v>120</v>
      </c>
      <c r="AP38" s="20">
        <v>2.42</v>
      </c>
      <c r="AQ38" s="19">
        <v>869</v>
      </c>
      <c r="AR38" s="20">
        <v>35.17</v>
      </c>
      <c r="AS38" s="19">
        <v>2958</v>
      </c>
      <c r="AT38" s="20">
        <v>81.8</v>
      </c>
      <c r="AU38" s="20">
        <f t="shared" si="7"/>
        <v>340.39125431530493</v>
      </c>
      <c r="AV38" s="20">
        <f t="shared" si="7"/>
        <v>232.58458913847028</v>
      </c>
      <c r="AW38" s="19">
        <v>48027</v>
      </c>
      <c r="AX38" s="20">
        <v>257.86</v>
      </c>
    </row>
    <row r="39" spans="1:50">
      <c r="A39" s="17" t="s">
        <v>66</v>
      </c>
      <c r="B39" s="41" t="s">
        <v>67</v>
      </c>
      <c r="C39" s="19">
        <f t="shared" si="0"/>
        <v>461791</v>
      </c>
      <c r="D39" s="20">
        <f t="shared" si="0"/>
        <v>24276.579999999998</v>
      </c>
      <c r="E39" s="19">
        <f t="shared" si="0"/>
        <v>2281912</v>
      </c>
      <c r="F39" s="20">
        <f t="shared" si="0"/>
        <v>177904.82</v>
      </c>
      <c r="G39" s="20">
        <f t="shared" si="1"/>
        <v>494.14388760283333</v>
      </c>
      <c r="H39" s="20">
        <f t="shared" si="1"/>
        <v>732.82488719580772</v>
      </c>
      <c r="I39" s="19">
        <f t="shared" si="50"/>
        <v>6672885</v>
      </c>
      <c r="J39" s="20">
        <f t="shared" si="51"/>
        <v>449426.73000000004</v>
      </c>
      <c r="K39" s="19">
        <v>291923</v>
      </c>
      <c r="L39" s="20">
        <v>15326.81</v>
      </c>
      <c r="M39" s="19">
        <v>131004</v>
      </c>
      <c r="N39" s="20">
        <v>66709.320000000007</v>
      </c>
      <c r="O39" s="20">
        <f t="shared" si="3"/>
        <v>44.87621735868705</v>
      </c>
      <c r="P39" s="20">
        <f t="shared" si="3"/>
        <v>435.24595137540041</v>
      </c>
      <c r="Q39" s="19">
        <v>939309</v>
      </c>
      <c r="R39" s="20">
        <v>245867.7</v>
      </c>
      <c r="S39" s="19">
        <v>165219</v>
      </c>
      <c r="T39" s="20">
        <v>8683.99</v>
      </c>
      <c r="U39" s="19">
        <v>1848049</v>
      </c>
      <c r="V39" s="20">
        <v>104454.41</v>
      </c>
      <c r="W39" s="20">
        <f t="shared" si="4"/>
        <v>1118.5450825873538</v>
      </c>
      <c r="X39" s="20">
        <f t="shared" si="4"/>
        <v>1202.8389023939458</v>
      </c>
      <c r="Y39" s="19">
        <v>5028713</v>
      </c>
      <c r="Z39" s="20">
        <v>195834.01</v>
      </c>
      <c r="AA39" s="19">
        <v>3343</v>
      </c>
      <c r="AB39" s="20">
        <v>189.27</v>
      </c>
      <c r="AC39" s="19">
        <v>113909</v>
      </c>
      <c r="AD39" s="20">
        <v>3280.81</v>
      </c>
      <c r="AE39" s="20">
        <f t="shared" si="5"/>
        <v>3407.3885731379</v>
      </c>
      <c r="AF39" s="20">
        <f t="shared" si="5"/>
        <v>1733.4020182807628</v>
      </c>
      <c r="AG39" s="19">
        <v>184538</v>
      </c>
      <c r="AH39" s="20">
        <v>2311.25</v>
      </c>
      <c r="AI39" s="19">
        <v>0</v>
      </c>
      <c r="AJ39" s="20">
        <v>0</v>
      </c>
      <c r="AK39" s="19">
        <v>2830</v>
      </c>
      <c r="AL39" s="20">
        <v>533.34</v>
      </c>
      <c r="AM39" s="20" t="e">
        <f t="shared" si="6"/>
        <v>#DIV/0!</v>
      </c>
      <c r="AN39" s="20" t="e">
        <f t="shared" si="6"/>
        <v>#DIV/0!</v>
      </c>
      <c r="AO39" s="19">
        <v>6284</v>
      </c>
      <c r="AP39" s="20">
        <v>1115.24</v>
      </c>
      <c r="AQ39" s="19">
        <v>1306</v>
      </c>
      <c r="AR39" s="20">
        <v>76.510000000000005</v>
      </c>
      <c r="AS39" s="19">
        <v>186120</v>
      </c>
      <c r="AT39" s="20">
        <v>2926.94</v>
      </c>
      <c r="AU39" s="20">
        <f t="shared" si="7"/>
        <v>14251.148545176111</v>
      </c>
      <c r="AV39" s="20">
        <f t="shared" si="7"/>
        <v>3825.5652855835838</v>
      </c>
      <c r="AW39" s="19">
        <v>514041</v>
      </c>
      <c r="AX39" s="20">
        <v>4298.53</v>
      </c>
    </row>
    <row r="40" spans="1:50">
      <c r="A40" s="17">
        <v>5</v>
      </c>
      <c r="B40" s="19" t="s">
        <v>68</v>
      </c>
      <c r="C40" s="19">
        <f t="shared" si="0"/>
        <v>885593</v>
      </c>
      <c r="D40" s="20">
        <f t="shared" si="0"/>
        <v>57334.299999999996</v>
      </c>
      <c r="E40" s="19">
        <f t="shared" si="0"/>
        <v>2894907</v>
      </c>
      <c r="F40" s="20">
        <f t="shared" si="0"/>
        <v>213992.52999999997</v>
      </c>
      <c r="G40" s="20">
        <f t="shared" si="1"/>
        <v>326.88910142695346</v>
      </c>
      <c r="H40" s="20">
        <f t="shared" si="1"/>
        <v>373.23649194286838</v>
      </c>
      <c r="I40" s="19">
        <f t="shared" si="2"/>
        <v>9482291</v>
      </c>
      <c r="J40" s="20">
        <f t="shared" si="2"/>
        <v>636695.57000000007</v>
      </c>
      <c r="K40" s="19">
        <v>569949</v>
      </c>
      <c r="L40" s="20">
        <v>37111.449999999997</v>
      </c>
      <c r="M40" s="19">
        <v>408791</v>
      </c>
      <c r="N40" s="20">
        <v>82357.320000000007</v>
      </c>
      <c r="O40" s="20">
        <f t="shared" si="3"/>
        <v>71.724136721004868</v>
      </c>
      <c r="P40" s="20">
        <f t="shared" si="3"/>
        <v>221.91889565080322</v>
      </c>
      <c r="Q40" s="19">
        <v>1816599</v>
      </c>
      <c r="R40" s="20">
        <v>345195.25</v>
      </c>
      <c r="S40" s="19">
        <v>304032</v>
      </c>
      <c r="T40" s="20">
        <v>19534.18</v>
      </c>
      <c r="U40" s="19">
        <v>2079383</v>
      </c>
      <c r="V40" s="20">
        <v>122613.04</v>
      </c>
      <c r="W40" s="20">
        <f t="shared" si="4"/>
        <v>683.93557257130828</v>
      </c>
      <c r="X40" s="20">
        <f t="shared" si="4"/>
        <v>627.68460206673637</v>
      </c>
      <c r="Y40" s="19">
        <v>6711012</v>
      </c>
      <c r="Z40" s="20">
        <v>277138.34999999998</v>
      </c>
      <c r="AA40" s="19">
        <v>8333</v>
      </c>
      <c r="AB40" s="20">
        <v>506.29</v>
      </c>
      <c r="AC40" s="19">
        <v>213305</v>
      </c>
      <c r="AD40" s="20">
        <v>5176.05</v>
      </c>
      <c r="AE40" s="20">
        <f t="shared" si="5"/>
        <v>2559.7623904956199</v>
      </c>
      <c r="AF40" s="20">
        <f t="shared" si="5"/>
        <v>1022.3488514487743</v>
      </c>
      <c r="AG40" s="19">
        <v>378367</v>
      </c>
      <c r="AH40" s="20">
        <v>7617.76</v>
      </c>
      <c r="AI40" s="19">
        <v>0</v>
      </c>
      <c r="AJ40" s="20">
        <v>0</v>
      </c>
      <c r="AK40" s="19">
        <v>2999</v>
      </c>
      <c r="AL40" s="20">
        <v>565.51</v>
      </c>
      <c r="AM40" s="20" t="e">
        <f t="shared" si="6"/>
        <v>#DIV/0!</v>
      </c>
      <c r="AN40" s="20" t="e">
        <f t="shared" si="6"/>
        <v>#DIV/0!</v>
      </c>
      <c r="AO40" s="19">
        <v>6855</v>
      </c>
      <c r="AP40" s="20">
        <v>1208.05</v>
      </c>
      <c r="AQ40" s="19">
        <v>3279</v>
      </c>
      <c r="AR40" s="20">
        <v>182.38</v>
      </c>
      <c r="AS40" s="19">
        <v>190429</v>
      </c>
      <c r="AT40" s="20">
        <v>3280.61</v>
      </c>
      <c r="AU40" s="20">
        <f t="shared" si="7"/>
        <v>5807.532784385483</v>
      </c>
      <c r="AV40" s="20">
        <f t="shared" si="7"/>
        <v>1798.7772782103302</v>
      </c>
      <c r="AW40" s="19">
        <v>569458</v>
      </c>
      <c r="AX40" s="20">
        <v>5536.16</v>
      </c>
    </row>
    <row r="41" spans="1:50">
      <c r="A41" s="25"/>
      <c r="B41" s="26" t="s">
        <v>69</v>
      </c>
      <c r="C41" s="26">
        <f>K41+S41+AA41+AI41+AQ41</f>
        <v>9531927</v>
      </c>
      <c r="D41" s="27">
        <f t="shared" ref="D41:F41" si="52">L41+T41+AB41+AJ41+AR41</f>
        <v>242076.24</v>
      </c>
      <c r="E41" s="26">
        <f t="shared" si="52"/>
        <v>7006070</v>
      </c>
      <c r="F41" s="27">
        <f t="shared" si="52"/>
        <v>346875.29</v>
      </c>
      <c r="G41" s="35">
        <f t="shared" si="1"/>
        <v>73.501087450627764</v>
      </c>
      <c r="H41" s="35">
        <f t="shared" si="1"/>
        <v>143.2917538705988</v>
      </c>
      <c r="I41" s="26">
        <f t="shared" ref="I41:J41" si="53">Q41+Y41+AG41+AO41+AW41</f>
        <v>18827551</v>
      </c>
      <c r="J41" s="27">
        <f t="shared" si="53"/>
        <v>910641.50000000012</v>
      </c>
      <c r="K41" s="28">
        <v>5746487</v>
      </c>
      <c r="L41" s="35">
        <v>145654.26</v>
      </c>
      <c r="M41" s="28">
        <v>2564989</v>
      </c>
      <c r="N41" s="35">
        <v>143822.1</v>
      </c>
      <c r="O41" s="35">
        <f t="shared" si="3"/>
        <v>44.635774865583095</v>
      </c>
      <c r="P41" s="35">
        <f t="shared" si="3"/>
        <v>98.742117120364341</v>
      </c>
      <c r="Q41" s="28">
        <v>6846718</v>
      </c>
      <c r="R41" s="35">
        <v>488801.96</v>
      </c>
      <c r="S41" s="28">
        <v>1787103</v>
      </c>
      <c r="T41" s="35">
        <v>68843.67</v>
      </c>
      <c r="U41" s="28">
        <v>2609041</v>
      </c>
      <c r="V41" s="35">
        <v>177610.53</v>
      </c>
      <c r="W41" s="35">
        <f t="shared" si="4"/>
        <v>145.99276035013091</v>
      </c>
      <c r="X41" s="35">
        <f t="shared" si="4"/>
        <v>257.99108327606592</v>
      </c>
      <c r="Y41" s="28">
        <v>7836642</v>
      </c>
      <c r="Z41" s="35">
        <v>368194.34</v>
      </c>
      <c r="AA41" s="28">
        <v>1127137</v>
      </c>
      <c r="AB41" s="35">
        <v>15935.03</v>
      </c>
      <c r="AC41" s="28">
        <v>1146871</v>
      </c>
      <c r="AD41" s="35">
        <v>16141.89</v>
      </c>
      <c r="AE41" s="35">
        <f t="shared" si="5"/>
        <v>101.7508075770736</v>
      </c>
      <c r="AF41" s="35">
        <f t="shared" si="5"/>
        <v>101.29814628525958</v>
      </c>
      <c r="AG41" s="28">
        <v>2162654</v>
      </c>
      <c r="AH41" s="35">
        <v>33614.65</v>
      </c>
      <c r="AI41" s="28">
        <v>1050</v>
      </c>
      <c r="AJ41" s="35">
        <v>15.76</v>
      </c>
      <c r="AK41" s="28">
        <v>98202</v>
      </c>
      <c r="AL41" s="35">
        <v>1428.11</v>
      </c>
      <c r="AM41" s="35">
        <f t="shared" si="6"/>
        <v>9352.5714285714294</v>
      </c>
      <c r="AN41" s="35">
        <f t="shared" si="6"/>
        <v>9061.6116751269037</v>
      </c>
      <c r="AO41" s="28">
        <v>263240</v>
      </c>
      <c r="AP41" s="35">
        <v>2976.25</v>
      </c>
      <c r="AQ41" s="28">
        <v>870150</v>
      </c>
      <c r="AR41" s="35">
        <v>11627.52</v>
      </c>
      <c r="AS41" s="28">
        <v>586967</v>
      </c>
      <c r="AT41" s="35">
        <v>7872.66</v>
      </c>
      <c r="AU41" s="35">
        <f t="shared" si="7"/>
        <v>67.455840946963164</v>
      </c>
      <c r="AV41" s="35">
        <f t="shared" si="7"/>
        <v>67.707129293262881</v>
      </c>
      <c r="AW41" s="28">
        <v>1718297</v>
      </c>
      <c r="AX41" s="35">
        <v>17054.3</v>
      </c>
    </row>
    <row r="42" spans="1:50">
      <c r="A42" s="47" t="s">
        <v>70</v>
      </c>
      <c r="B42" s="47"/>
      <c r="C42" s="47"/>
      <c r="D42" s="47"/>
      <c r="E42" s="47"/>
      <c r="F42" s="47"/>
      <c r="G42" s="47"/>
      <c r="H42" s="47"/>
      <c r="I42" s="1"/>
      <c r="J42" s="2"/>
      <c r="K42" s="2"/>
      <c r="L42" s="2"/>
      <c r="M42" s="1"/>
      <c r="N42" s="2"/>
      <c r="O42" s="2"/>
      <c r="P42" s="2"/>
      <c r="Q42" s="1"/>
      <c r="R42" s="2"/>
      <c r="S42" s="2"/>
      <c r="T42" s="2"/>
      <c r="U42" s="1"/>
      <c r="V42" s="2"/>
      <c r="W42" s="2"/>
      <c r="X42" s="2"/>
      <c r="Y42" s="1"/>
      <c r="Z42" s="2"/>
      <c r="AA42" s="2"/>
      <c r="AB42" s="2"/>
      <c r="AC42" s="1"/>
      <c r="AD42" s="2"/>
      <c r="AE42" s="2"/>
      <c r="AF42" s="2"/>
      <c r="AG42" s="1"/>
      <c r="AH42" s="2"/>
      <c r="AI42" s="2"/>
      <c r="AJ42" s="2"/>
      <c r="AK42" s="1"/>
      <c r="AL42" s="2"/>
      <c r="AM42" s="2"/>
      <c r="AN42" s="2"/>
      <c r="AO42" s="1"/>
      <c r="AP42" s="2"/>
      <c r="AQ42" s="1"/>
      <c r="AR42" s="2"/>
      <c r="AS42" s="1"/>
      <c r="AT42" s="2"/>
      <c r="AU42" s="2"/>
      <c r="AV42" s="2"/>
      <c r="AW42" s="1"/>
      <c r="AX42" s="2"/>
    </row>
    <row r="43" spans="1:50">
      <c r="A43" s="48"/>
      <c r="B43" s="48"/>
      <c r="C43" s="48"/>
      <c r="D43" s="48"/>
      <c r="E43" s="48"/>
      <c r="F43" s="48"/>
      <c r="G43" s="48"/>
      <c r="H43" s="48"/>
      <c r="I43" s="1"/>
      <c r="J43" s="2"/>
      <c r="K43" s="2"/>
      <c r="L43" s="2"/>
      <c r="M43" s="1"/>
      <c r="N43" s="2"/>
      <c r="O43" s="2"/>
      <c r="P43" s="2"/>
      <c r="Q43" s="1"/>
      <c r="R43" s="2"/>
      <c r="S43" s="2"/>
      <c r="T43" s="2"/>
      <c r="U43" s="1"/>
      <c r="V43" s="2"/>
      <c r="W43" s="2"/>
      <c r="X43" s="2"/>
      <c r="Y43" s="1"/>
      <c r="Z43" s="2"/>
      <c r="AA43" s="2"/>
      <c r="AB43" s="2"/>
      <c r="AC43" s="1"/>
      <c r="AD43" s="2"/>
      <c r="AE43" s="2"/>
      <c r="AF43" s="2"/>
      <c r="AG43" s="1"/>
      <c r="AH43" s="2"/>
      <c r="AI43" s="2"/>
      <c r="AJ43" s="2"/>
      <c r="AK43" s="1"/>
      <c r="AL43" s="2"/>
      <c r="AM43" s="2"/>
      <c r="AN43" s="2"/>
      <c r="AO43" s="1"/>
      <c r="AP43" s="2"/>
      <c r="AQ43" s="1"/>
      <c r="AR43" s="2"/>
      <c r="AS43" s="1"/>
      <c r="AT43" s="2"/>
      <c r="AU43" s="2"/>
      <c r="AV43" s="2"/>
      <c r="AW43" s="1"/>
      <c r="AX43" s="2"/>
    </row>
    <row r="44" spans="1:50">
      <c r="A44" s="48"/>
      <c r="B44" s="48"/>
      <c r="C44" s="48"/>
      <c r="D44" s="48"/>
      <c r="E44" s="48"/>
      <c r="F44" s="48"/>
      <c r="G44" s="48"/>
      <c r="H44" s="48"/>
      <c r="I44" s="29"/>
      <c r="J44" s="2"/>
      <c r="K44" s="2"/>
      <c r="L44" s="2"/>
      <c r="M44" s="1"/>
      <c r="N44" s="2"/>
      <c r="O44" s="2"/>
      <c r="P44" s="2"/>
      <c r="Q44" s="1"/>
      <c r="R44" s="2"/>
      <c r="S44" s="2"/>
      <c r="T44" s="2"/>
      <c r="U44" s="1"/>
      <c r="V44" s="2"/>
      <c r="W44" s="2"/>
      <c r="X44" s="2"/>
      <c r="Y44" s="1"/>
      <c r="Z44" s="2"/>
      <c r="AA44" s="2"/>
      <c r="AB44" s="2"/>
      <c r="AC44" s="1"/>
      <c r="AD44" s="2"/>
      <c r="AE44" s="2"/>
      <c r="AF44" s="2"/>
      <c r="AG44" s="1"/>
      <c r="AH44" s="2"/>
      <c r="AI44" s="2"/>
      <c r="AJ44" s="2"/>
      <c r="AK44" s="1"/>
      <c r="AL44" s="2"/>
      <c r="AM44" s="2"/>
      <c r="AN44" s="2"/>
      <c r="AO44" s="1"/>
      <c r="AP44" s="2"/>
      <c r="AQ44" s="1"/>
      <c r="AR44" s="2"/>
      <c r="AS44" s="1"/>
      <c r="AT44" s="2"/>
      <c r="AU44" s="2"/>
      <c r="AV44" s="2"/>
      <c r="AW44" s="1"/>
      <c r="AX44" s="2"/>
    </row>
    <row r="45" spans="1:50">
      <c r="A45" s="30"/>
      <c r="B45" s="31"/>
      <c r="C45" s="31"/>
      <c r="D45" s="32"/>
      <c r="E45" s="31"/>
      <c r="F45" s="36"/>
      <c r="G45" s="36"/>
      <c r="H45" s="36"/>
      <c r="I45" s="29"/>
      <c r="J45" s="36"/>
      <c r="K45" s="1"/>
      <c r="L45" s="2"/>
      <c r="M45" s="1"/>
      <c r="N45" s="2"/>
      <c r="O45" s="2"/>
      <c r="P45" s="2"/>
      <c r="Q45" s="1"/>
      <c r="R45" s="2"/>
      <c r="S45" s="1"/>
      <c r="T45" s="2"/>
      <c r="U45" s="1"/>
      <c r="V45" s="2"/>
      <c r="W45" s="2"/>
      <c r="X45" s="2"/>
      <c r="Y45" s="1"/>
      <c r="Z45" s="2"/>
      <c r="AA45" s="1"/>
      <c r="AB45" s="2"/>
      <c r="AC45" s="1"/>
      <c r="AD45" s="2"/>
      <c r="AE45" s="2"/>
      <c r="AF45" s="2"/>
      <c r="AG45" s="1"/>
      <c r="AH45" s="2"/>
      <c r="AI45" s="1"/>
      <c r="AJ45" s="2"/>
      <c r="AK45" s="1"/>
      <c r="AL45" s="2"/>
      <c r="AM45" s="2"/>
      <c r="AN45" s="2"/>
      <c r="AO45" s="1"/>
      <c r="AP45" s="2"/>
      <c r="AQ45" s="1"/>
      <c r="AR45" s="2"/>
      <c r="AS45" s="1"/>
      <c r="AT45" s="2"/>
      <c r="AU45" s="2"/>
      <c r="AV45" s="2"/>
      <c r="AW45" s="1"/>
      <c r="AX45" s="2"/>
    </row>
    <row r="46" spans="1:50">
      <c r="A46" s="33"/>
      <c r="B46" s="1"/>
      <c r="C46" s="1"/>
      <c r="D46" s="2"/>
      <c r="E46" s="1"/>
      <c r="F46" s="2"/>
      <c r="G46" s="2"/>
      <c r="H46" s="2"/>
      <c r="I46" s="1"/>
      <c r="J46" s="2"/>
      <c r="K46" s="1"/>
      <c r="L46" s="2"/>
      <c r="M46" s="1"/>
      <c r="N46" s="2"/>
      <c r="O46" s="2"/>
      <c r="P46" s="2"/>
      <c r="Q46" s="1"/>
      <c r="R46" s="2"/>
      <c r="S46" s="1"/>
      <c r="T46" s="2"/>
      <c r="U46" s="1"/>
      <c r="V46" s="2"/>
      <c r="W46" s="2"/>
      <c r="X46" s="2"/>
      <c r="Y46" s="1"/>
      <c r="Z46" s="2"/>
      <c r="AA46" s="1"/>
      <c r="AB46" s="2"/>
      <c r="AC46" s="1"/>
      <c r="AD46" s="2"/>
      <c r="AE46" s="2"/>
      <c r="AF46" s="2"/>
      <c r="AG46" s="1"/>
      <c r="AH46" s="2"/>
      <c r="AI46" s="1"/>
      <c r="AJ46" s="2"/>
      <c r="AK46" s="1"/>
      <c r="AL46" s="2"/>
      <c r="AM46" s="2"/>
      <c r="AN46" s="2"/>
      <c r="AO46" s="1"/>
      <c r="AP46" s="2"/>
      <c r="AQ46" s="1"/>
      <c r="AR46" s="2"/>
      <c r="AS46" s="1"/>
      <c r="AT46" s="2"/>
      <c r="AU46" s="2"/>
      <c r="AV46" s="2"/>
      <c r="AW46" s="1"/>
      <c r="AX46" s="2"/>
    </row>
  </sheetData>
  <mergeCells count="37">
    <mergeCell ref="A1:J1"/>
    <mergeCell ref="A3:F4"/>
    <mergeCell ref="C5:J5"/>
    <mergeCell ref="A6:B6"/>
    <mergeCell ref="A8:A10"/>
    <mergeCell ref="B8:B10"/>
    <mergeCell ref="C8:J8"/>
    <mergeCell ref="AA8:AH8"/>
    <mergeCell ref="AI8:AP8"/>
    <mergeCell ref="AQ8:AX8"/>
    <mergeCell ref="C9:D9"/>
    <mergeCell ref="E9:F9"/>
    <mergeCell ref="G9:H9"/>
    <mergeCell ref="I9:J9"/>
    <mergeCell ref="K9:L9"/>
    <mergeCell ref="Q9:R9"/>
    <mergeCell ref="S9:T9"/>
    <mergeCell ref="U9:V9"/>
    <mergeCell ref="W9:X9"/>
    <mergeCell ref="K8:R8"/>
    <mergeCell ref="S8:Z8"/>
    <mergeCell ref="AW9:AX9"/>
    <mergeCell ref="AS9:AT9"/>
    <mergeCell ref="A42:H44"/>
    <mergeCell ref="AK9:AL9"/>
    <mergeCell ref="AM9:AN9"/>
    <mergeCell ref="AO9:AP9"/>
    <mergeCell ref="AQ9:AR9"/>
    <mergeCell ref="M9:N9"/>
    <mergeCell ref="O9:P9"/>
    <mergeCell ref="AU9:AV9"/>
    <mergeCell ref="Y9:Z9"/>
    <mergeCell ref="AA9:AB9"/>
    <mergeCell ref="AC9:AD9"/>
    <mergeCell ref="AE9:AF9"/>
    <mergeCell ref="AG9:AH9"/>
    <mergeCell ref="AI9:AJ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LBSMISIII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Saurabh Srivastava</cp:lastModifiedBy>
  <dcterms:created xsi:type="dcterms:W3CDTF">2020-08-18T05:04:22Z</dcterms:created>
  <dcterms:modified xsi:type="dcterms:W3CDTF">2024-01-08T06:55:43Z</dcterms:modified>
</cp:coreProperties>
</file>